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Conteo" sheetId="1" r:id="rId1"/>
    <sheet name="Entradas" sheetId="2" r:id="rId2"/>
    <sheet name="Salidas" sheetId="3" r:id="rId3"/>
  </sheets>
  <externalReferences>
    <externalReference r:id="rId6"/>
  </externalReferences>
  <definedNames>
    <definedName name="_xlnm.Print_Area" localSheetId="0">'Conteo'!$B$2:$N$791</definedName>
    <definedName name="_xlnm.Print_Titles" localSheetId="0">'Conteo'!$2:$3</definedName>
  </definedNames>
  <calcPr fullCalcOnLoad="1"/>
</workbook>
</file>

<file path=xl/sharedStrings.xml><?xml version="1.0" encoding="utf-8"?>
<sst xmlns="http://schemas.openxmlformats.org/spreadsheetml/2006/main" count="9516" uniqueCount="3211">
  <si>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</si>
  <si>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</si>
  <si>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</si>
  <si>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</si>
  <si>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</si>
  <si>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</si>
  <si>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</si>
  <si>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</si>
  <si>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</si>
  <si>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</si>
  <si>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</si>
  <si>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</si>
  <si>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</si>
  <si>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1,000.00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</si>
  <si>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</si>
  <si>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</si>
  <si>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</si>
  <si>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</si>
  <si>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</si>
  <si>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</si>
  <si>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</si>
  <si>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</si>
  <si>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</si>
  <si>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</si>
  <si>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</si>
  <si>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</si>
  <si>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</si>
  <si>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</si>
  <si>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</si>
  <si>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</si>
  <si>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</si>
  <si>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</si>
  <si>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</si>
  <si>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</si>
  <si>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</si>
  <si>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</si>
  <si>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</si>
  <si>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</si>
  <si>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</si>
  <si>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</si>
  <si>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</si>
  <si>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</si>
  <si>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</si>
  <si>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</si>
  <si>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</si>
  <si>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</si>
  <si>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</si>
  <si>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</si>
  <si>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</si>
  <si>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</si>
  <si>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</si>
  <si>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</si>
  <si>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</si>
  <si>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</si>
  <si>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</si>
  <si>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</si>
  <si>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</si>
  <si>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</si>
  <si>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</si>
  <si>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</si>
  <si>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</si>
  <si>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</si>
  <si>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</si>
  <si>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</si>
  <si>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</si>
  <si>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</si>
  <si>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</si>
  <si>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</si>
  <si>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</si>
  <si>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</si>
  <si>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</si>
  <si>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</si>
  <si>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</si>
  <si>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</si>
  <si>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</si>
  <si>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</si>
  <si>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</si>
  <si>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</si>
  <si>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</si>
  <si>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</si>
  <si>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</si>
  <si>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</si>
  <si>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</si>
  <si>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</si>
  <si>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</si>
  <si>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</si>
  <si>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</si>
  <si>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</si>
  <si>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</si>
  <si>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</si>
  <si>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</si>
  <si>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</si>
  <si>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</si>
  <si>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</si>
  <si>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</si>
  <si>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</si>
  <si>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</si>
  <si>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</si>
  <si>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</si>
  <si>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</si>
  <si>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</si>
  <si>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</si>
  <si>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</si>
  <si>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</si>
  <si>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</si>
  <si>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</si>
  <si>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</si>
  <si>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</si>
  <si>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</si>
  <si>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</si>
  <si>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</si>
  <si>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</si>
  <si>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</si>
  <si>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</si>
  <si>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</si>
  <si>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</si>
  <si>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</si>
  <si>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</si>
  <si>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</si>
  <si>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</si>
  <si>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</si>
  <si>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</si>
  <si>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</si>
  <si>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</si>
  <si>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</si>
  <si>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</si>
  <si>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</si>
  <si>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</si>
  <si>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</si>
  <si>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</si>
  <si>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</si>
  <si>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</si>
  <si>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</si>
  <si>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</si>
  <si>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</si>
  <si>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</si>
  <si>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</si>
  <si>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</si>
  <si>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</si>
  <si>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</si>
  <si>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</si>
  <si>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</si>
  <si>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</si>
  <si>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</si>
  <si>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</si>
  <si>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</si>
  <si>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</si>
  <si>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</si>
  <si>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</si>
  <si>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</si>
  <si>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</si>
  <si>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</si>
  <si>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</si>
  <si>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</si>
  <si>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</si>
  <si>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</si>
  <si>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</si>
  <si>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</si>
  <si>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</si>
  <si>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</si>
  <si>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</si>
  <si>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</si>
  <si>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</si>
  <si>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</si>
  <si>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</si>
  <si>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</si>
  <si>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</si>
  <si>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</si>
  <si>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</si>
  <si>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</si>
  <si>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</si>
  <si>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</si>
  <si>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</si>
  <si>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</si>
  <si>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</si>
  <si>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</si>
  <si>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</si>
  <si>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</si>
  <si>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</si>
  <si>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</si>
  <si>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</si>
  <si>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</si>
  <si>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</si>
  <si>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</si>
  <si>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</si>
  <si>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</si>
  <si>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</si>
  <si>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</si>
  <si>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</si>
  <si>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</si>
  <si>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</si>
  <si>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</si>
  <si>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</si>
  <si>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</si>
  <si>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</si>
  <si>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</si>
  <si>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</si>
  <si>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</si>
  <si>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</si>
  <si>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</si>
  <si>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</si>
  <si>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</si>
  <si>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</si>
  <si>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</si>
  <si>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</si>
  <si>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</si>
  <si>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</si>
  <si>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</si>
  <si>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</si>
  <si>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</si>
  <si>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</si>
  <si>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</si>
  <si>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</si>
  <si>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</si>
  <si>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</si>
  <si>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</si>
  <si>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</si>
  <si>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</si>
  <si>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</si>
  <si>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</si>
  <si>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</si>
  <si>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</si>
  <si>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</si>
  <si>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</si>
  <si>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</si>
  <si>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</si>
  <si>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</si>
  <si>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</si>
  <si>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</si>
  <si>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</si>
  <si>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</si>
  <si>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</si>
  <si>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</si>
  <si>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</si>
  <si>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</si>
  <si>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</si>
  <si>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</si>
  <si>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</si>
  <si>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</si>
  <si>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</si>
  <si>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</si>
  <si>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</si>
  <si>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</si>
  <si>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</si>
  <si>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</si>
  <si>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</si>
  <si>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</si>
  <si>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</si>
  <si>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</si>
  <si>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</si>
  <si>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</si>
  <si>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</si>
  <si>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</si>
  <si>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</si>
  <si>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</si>
  <si>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</si>
  <si>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</si>
  <si>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</si>
  <si>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</si>
  <si>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</si>
  <si>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</si>
  <si>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</si>
  <si>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</si>
  <si>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</si>
  <si>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</si>
  <si>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</si>
  <si>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</si>
  <si>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</si>
  <si>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</si>
  <si>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</si>
  <si>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</si>
  <si>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</si>
  <si>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</si>
  <si>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</si>
  <si>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</si>
  <si>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</si>
  <si>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</si>
  <si>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</si>
  <si>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</si>
  <si>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</si>
  <si>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</si>
  <si>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</si>
  <si>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</si>
  <si>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</si>
  <si>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</si>
  <si>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</si>
  <si>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</si>
  <si>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</si>
  <si>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</si>
  <si>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</si>
  <si>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</si>
  <si>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</si>
  <si>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</si>
  <si>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</si>
  <si>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</si>
  <si>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</si>
  <si>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</si>
  <si>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</si>
  <si>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</si>
  <si>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</si>
  <si>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</si>
  <si>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</si>
  <si>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</si>
  <si>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</si>
  <si>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</si>
  <si>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</si>
  <si>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</si>
  <si>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</si>
  <si>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</si>
  <si>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</si>
  <si>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</si>
  <si>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</si>
  <si>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</si>
  <si>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</si>
  <si>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</si>
  <si>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</si>
  <si>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</si>
  <si>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</si>
  <si>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</si>
  <si>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</si>
  <si>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</si>
  <si>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</si>
  <si>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</si>
  <si>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</si>
  <si>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</si>
  <si>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</si>
  <si>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</si>
  <si>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</si>
  <si>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</si>
  <si>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</si>
  <si>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</si>
  <si>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</si>
  <si>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</si>
  <si>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</si>
  <si>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</si>
  <si>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</si>
  <si>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8,843,00</t>
  </si>
  <si>
    <t>5,101,4</t>
  </si>
  <si>
    <t>1,900,90</t>
  </si>
  <si>
    <t>2,375,34</t>
  </si>
  <si>
    <t>7,900,00</t>
  </si>
  <si>
    <t>1,416,00</t>
  </si>
  <si>
    <t>2,529,00</t>
  </si>
  <si>
    <t>1,085,88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</si>
  <si>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</si>
  <si>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</si>
  <si>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</si>
  <si>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</si>
  <si>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</si>
  <si>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</si>
  <si>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</si>
  <si>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</si>
  <si>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</si>
  <si>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</si>
  <si>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</si>
  <si>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</si>
  <si>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</si>
  <si>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</si>
  <si>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</si>
  <si>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</si>
  <si>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</si>
  <si>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</si>
  <si>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</si>
  <si>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</si>
  <si>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</si>
  <si>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</si>
  <si>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</si>
  <si>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</si>
  <si>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</si>
  <si>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</si>
  <si>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</si>
  <si>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</si>
  <si>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</si>
  <si>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</si>
  <si>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</si>
  <si>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</si>
  <si>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</si>
  <si>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</si>
  <si>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</si>
  <si>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</si>
  <si>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</si>
  <si>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</si>
  <si>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</si>
  <si>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</si>
  <si>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</si>
  <si>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</si>
  <si>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</si>
  <si>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</si>
  <si>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</si>
  <si>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</si>
  <si>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</si>
  <si>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</si>
  <si>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</si>
  <si>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</si>
  <si>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</si>
  <si>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</si>
  <si>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</si>
  <si>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</si>
  <si>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</si>
  <si>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</si>
  <si>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</si>
  <si>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</si>
  <si>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</si>
  <si>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</si>
  <si>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</si>
  <si>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</si>
  <si>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</si>
  <si>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</si>
  <si>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</si>
  <si>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</si>
  <si>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</si>
  <si>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</si>
  <si>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</si>
  <si>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</si>
  <si>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</si>
  <si>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</si>
  <si>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</si>
  <si>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</si>
  <si>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</si>
  <si>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</si>
  <si>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11,500,00</t>
  </si>
  <si>
    <t>1,100,00</t>
  </si>
  <si>
    <t>2,400,00</t>
  </si>
  <si>
    <t>1,753,00</t>
  </si>
  <si>
    <t>2,800,00</t>
  </si>
  <si>
    <t>3,300,00</t>
  </si>
  <si>
    <t>2,600,00</t>
  </si>
  <si>
    <t>510.00</t>
  </si>
  <si>
    <t>1,180,00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</si>
  <si>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</si>
  <si>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</si>
  <si>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</si>
  <si>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</si>
  <si>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</si>
  <si>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</si>
  <si>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</si>
  <si>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</si>
  <si>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</si>
  <si>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</si>
  <si>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</si>
  <si>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</si>
  <si>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</si>
  <si>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</si>
  <si>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</si>
  <si>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</si>
  <si>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</si>
  <si>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</si>
  <si>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</si>
  <si>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</si>
  <si>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</si>
  <si>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</si>
  <si>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</si>
  <si>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</si>
  <si>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</si>
  <si>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</si>
  <si>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</si>
  <si>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</si>
  <si>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</si>
  <si>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</si>
  <si>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</si>
  <si>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</si>
  <si>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</si>
  <si>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</si>
  <si>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</si>
  <si>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</si>
  <si>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</si>
  <si>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</si>
  <si>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</si>
  <si>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</si>
  <si>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</si>
  <si>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</si>
  <si>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</si>
  <si>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</si>
  <si>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</si>
  <si>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</si>
  <si>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</si>
  <si>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</si>
  <si>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</si>
  <si>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</si>
  <si>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</si>
  <si>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</si>
  <si>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</si>
  <si>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</si>
  <si>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</si>
  <si>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</si>
  <si>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</si>
  <si>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</si>
  <si>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</si>
  <si>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</si>
  <si>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</si>
  <si>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</si>
  <si>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</si>
  <si>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</si>
  <si>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</si>
  <si>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</si>
  <si>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</si>
  <si>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</si>
  <si>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</si>
  <si>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</si>
  <si>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</si>
  <si>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</si>
  <si>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</si>
  <si>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</si>
  <si>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</si>
  <si>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</si>
  <si>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</si>
  <si>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</si>
  <si>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</si>
  <si>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</si>
  <si>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</si>
  <si>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</si>
  <si>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</si>
  <si>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</si>
  <si>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</si>
  <si>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</si>
  <si>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</si>
  <si>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</si>
  <si>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</si>
  <si>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</si>
  <si>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</si>
  <si>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</si>
  <si>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</si>
  <si>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</si>
  <si>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</si>
  <si>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</si>
  <si>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</si>
  <si>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</si>
  <si>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</si>
  <si>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</si>
  <si>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</si>
  <si>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</si>
  <si>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</si>
  <si>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</si>
  <si>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</si>
  <si>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</si>
  <si>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</si>
  <si>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</si>
  <si>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</si>
  <si>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</si>
  <si>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</si>
  <si>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</si>
  <si>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</si>
  <si>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</si>
  <si>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</si>
  <si>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</si>
  <si>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</si>
  <si>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</si>
  <si>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</si>
  <si>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</si>
  <si>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</si>
  <si>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</si>
  <si>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</si>
  <si>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</si>
  <si>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</si>
  <si>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</si>
  <si>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</si>
  <si>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</si>
  <si>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</si>
  <si>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</si>
  <si>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</si>
  <si>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</si>
  <si>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</si>
  <si>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</si>
  <si>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</si>
  <si>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</si>
  <si>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</si>
  <si>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</si>
  <si>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</si>
  <si>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</si>
  <si>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</si>
  <si>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</si>
  <si>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</si>
  <si>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</si>
  <si>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</si>
  <si>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</si>
  <si>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</si>
  <si>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</si>
  <si>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</si>
  <si>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</si>
  <si>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</si>
  <si>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</si>
  <si>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</si>
  <si>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</si>
  <si>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</si>
  <si>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</si>
  <si>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</si>
  <si>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</si>
  <si>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</si>
  <si>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</si>
  <si>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</si>
  <si>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</si>
  <si>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</si>
  <si>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</si>
  <si>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</si>
  <si>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</si>
  <si>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</si>
  <si>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</si>
  <si>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25.00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</si>
  <si>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</si>
  <si>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</si>
  <si>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</si>
  <si>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</si>
  <si>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</si>
  <si>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</si>
  <si>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</si>
  <si>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</si>
  <si>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</si>
  <si>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</si>
  <si>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</si>
  <si>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</si>
  <si>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</si>
  <si>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</si>
  <si>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</si>
  <si>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</si>
  <si>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</si>
  <si>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</si>
  <si>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</si>
  <si>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</si>
  <si>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</si>
  <si>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</si>
  <si>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</si>
  <si>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</si>
  <si>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</si>
  <si>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</si>
  <si>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</si>
  <si>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</si>
  <si>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</si>
  <si>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</si>
  <si>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</si>
  <si>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</si>
  <si>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</si>
  <si>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</si>
  <si>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</si>
  <si>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</si>
  <si>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</si>
  <si>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</si>
  <si>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</si>
  <si>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</si>
  <si>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</si>
  <si>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</si>
  <si>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</si>
  <si>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</si>
  <si>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</si>
  <si>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</si>
  <si>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</si>
  <si>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</si>
  <si>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</si>
  <si>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</si>
  <si>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</si>
  <si>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</si>
  <si>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</si>
  <si>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</si>
  <si>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</si>
  <si>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</si>
  <si>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</si>
  <si>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</si>
  <si>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</si>
  <si>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</si>
  <si>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</si>
  <si>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</si>
  <si>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</si>
  <si>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</si>
  <si>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</si>
  <si>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</si>
  <si>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</si>
  <si>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</si>
  <si>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</si>
  <si>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</si>
  <si>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</si>
  <si>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</si>
  <si>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</si>
  <si>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</si>
  <si>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</si>
  <si>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</si>
  <si>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</si>
  <si>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</si>
  <si>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</si>
  <si>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</si>
  <si>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</si>
  <si>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</si>
  <si>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</si>
  <si>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</si>
  <si>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</si>
  <si>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</si>
  <si>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</si>
  <si>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</si>
  <si>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</si>
  <si>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</si>
  <si>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</si>
  <si>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</si>
  <si>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</si>
  <si>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</si>
  <si>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</si>
  <si>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</si>
  <si>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</si>
  <si>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</si>
  <si>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</si>
  <si>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</si>
  <si>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</si>
  <si>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</si>
  <si>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</si>
  <si>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</si>
  <si>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</si>
  <si>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</si>
  <si>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</si>
  <si>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</si>
  <si>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</si>
  <si>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</si>
  <si>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</si>
  <si>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</si>
  <si>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</si>
  <si>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</si>
  <si>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</si>
  <si>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</si>
  <si>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</si>
  <si>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</si>
  <si>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</si>
  <si>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</si>
  <si>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</si>
  <si>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</si>
  <si>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</si>
  <si>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</si>
  <si>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</si>
  <si>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</si>
  <si>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</si>
  <si>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</si>
  <si>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</si>
  <si>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</si>
  <si>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</si>
  <si>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</si>
  <si>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</si>
  <si>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</si>
  <si>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</si>
  <si>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</si>
  <si>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</si>
  <si>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</si>
  <si>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</si>
  <si>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</si>
  <si>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</si>
  <si>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</si>
  <si>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</si>
  <si>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</si>
  <si>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</si>
  <si>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</si>
  <si>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</si>
  <si>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</si>
  <si>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</si>
  <si>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</si>
  <si>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</si>
  <si>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</si>
  <si>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</si>
  <si>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</si>
  <si>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</si>
  <si>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</si>
  <si>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</si>
  <si>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</si>
  <si>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</si>
  <si>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</si>
  <si>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</si>
  <si>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</si>
  <si>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</si>
  <si>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</si>
  <si>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</si>
  <si>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</si>
  <si>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</si>
  <si>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</si>
  <si>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</si>
  <si>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</si>
  <si>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</si>
  <si>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5,700.00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</si>
  <si>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</si>
  <si>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</si>
  <si>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</si>
  <si>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</si>
  <si>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</si>
  <si>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</si>
  <si>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</si>
  <si>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</si>
  <si>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</si>
  <si>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</si>
  <si>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</si>
  <si>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</si>
  <si>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</si>
  <si>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</si>
  <si>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</si>
  <si>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</si>
  <si>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</si>
  <si>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</si>
  <si>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</si>
  <si>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</si>
  <si>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</si>
  <si>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</si>
  <si>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</si>
  <si>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</si>
  <si>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</si>
  <si>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</si>
  <si>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</si>
  <si>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</si>
  <si>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</si>
  <si>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</si>
  <si>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</si>
  <si>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</si>
  <si>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</si>
  <si>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</si>
  <si>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</si>
  <si>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</si>
  <si>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</si>
  <si>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</si>
  <si>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</si>
  <si>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</si>
  <si>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</si>
  <si>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</si>
  <si>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</si>
  <si>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</si>
  <si>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</si>
  <si>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</si>
  <si>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</si>
  <si>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</si>
  <si>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</si>
  <si>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</si>
  <si>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</si>
  <si>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</si>
  <si>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</si>
  <si>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</si>
  <si>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</si>
  <si>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</si>
  <si>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</si>
  <si>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</si>
  <si>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</si>
  <si>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</si>
  <si>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</si>
  <si>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</si>
  <si>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</si>
  <si>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</si>
  <si>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</si>
  <si>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</si>
  <si>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</si>
  <si>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</si>
  <si>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</si>
  <si>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</si>
  <si>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</si>
  <si>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</si>
  <si>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</si>
  <si>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</si>
  <si>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</si>
  <si>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</si>
  <si>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</si>
  <si>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</si>
  <si>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</si>
  <si>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</si>
  <si>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</si>
  <si>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</si>
  <si>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1,247.00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</si>
  <si>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</si>
  <si>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</si>
  <si>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</si>
  <si>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</si>
  <si>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</si>
  <si>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</si>
  <si>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</si>
  <si>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</si>
  <si>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1,429.00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</si>
  <si>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</si>
  <si>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</si>
  <si>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</si>
  <si>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</si>
  <si>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</si>
  <si>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</si>
  <si>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</si>
  <si>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1,438.00</t>
  </si>
  <si>
    <t>1521-043-0044-1</t>
  </si>
  <si>
    <t>TINTA  HP 22 A COLOR</t>
  </si>
  <si>
    <t>1521-043-0044</t>
  </si>
  <si>
    <t>TINTA  HP 21 NEGRO</t>
  </si>
  <si>
    <t>1,328.00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</si>
  <si>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</si>
  <si>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</si>
  <si>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</si>
  <si>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</si>
  <si>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</si>
  <si>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</si>
  <si>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</si>
  <si>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</si>
  <si>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</si>
  <si>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</si>
  <si>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</si>
  <si>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</si>
  <si>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</si>
  <si>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</si>
  <si>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</si>
  <si>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</si>
  <si>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</si>
  <si>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</si>
  <si>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</si>
  <si>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</si>
  <si>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</si>
  <si>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</si>
  <si>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</si>
  <si>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</si>
  <si>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</si>
  <si>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</si>
  <si>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</si>
  <si>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</si>
  <si>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</si>
  <si>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</si>
  <si>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</si>
  <si>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</si>
  <si>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125.00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</si>
  <si>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</si>
  <si>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</si>
  <si>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</si>
  <si>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</si>
  <si>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</si>
  <si>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</si>
  <si>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</si>
  <si>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</si>
  <si>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</si>
  <si>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</si>
  <si>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</si>
  <si>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</si>
  <si>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</si>
  <si>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</si>
  <si>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</si>
  <si>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</si>
  <si>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</si>
  <si>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</si>
  <si>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</si>
  <si>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</si>
  <si>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</si>
  <si>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</si>
  <si>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</si>
  <si>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</si>
  <si>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</si>
  <si>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</si>
  <si>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343.00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</si>
  <si>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</si>
  <si>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</si>
  <si>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</si>
  <si>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</si>
  <si>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</si>
  <si>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</si>
  <si>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</si>
  <si>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</si>
  <si>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2.07</t>
  </si>
  <si>
    <t>1521-001-0013</t>
  </si>
  <si>
    <t>PAPEL CONTINUO 9 1/2X5 1/2 DE 2 PARTES</t>
  </si>
  <si>
    <t>1,250.00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</si>
  <si>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</si>
  <si>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</si>
  <si>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</si>
  <si>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</si>
  <si>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</si>
  <si>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</si>
  <si>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</si>
  <si>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</si>
  <si>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</si>
  <si>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</si>
  <si>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</si>
  <si>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</si>
  <si>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</si>
  <si>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</si>
  <si>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</si>
  <si>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</si>
  <si>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</si>
  <si>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</si>
  <si>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</si>
  <si>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</si>
  <si>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</si>
  <si>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</si>
  <si>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</si>
  <si>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</si>
  <si>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</si>
  <si>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</si>
  <si>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</si>
  <si>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</si>
  <si>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</si>
  <si>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</si>
  <si>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</si>
  <si>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</si>
  <si>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</si>
  <si>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</si>
  <si>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</si>
  <si>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590.00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</si>
  <si>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</si>
  <si>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</si>
  <si>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</si>
  <si>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</si>
  <si>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</si>
  <si>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</si>
  <si>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</si>
  <si>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</si>
  <si>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</si>
  <si>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</si>
  <si>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</si>
  <si>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</si>
  <si>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</si>
  <si>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</si>
  <si>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</si>
  <si>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</si>
  <si>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</si>
  <si>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</si>
  <si>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</si>
  <si>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</si>
  <si>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</si>
  <si>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</si>
  <si>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</si>
  <si>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</si>
  <si>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</si>
  <si>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</si>
  <si>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</si>
  <si>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</si>
  <si>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</si>
  <si>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</si>
  <si>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</si>
  <si>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</si>
  <si>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3,672.00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</si>
  <si>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</si>
  <si>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</si>
  <si>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</si>
  <si>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</si>
  <si>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</si>
  <si>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</si>
  <si>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</si>
  <si>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</si>
  <si>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</si>
  <si>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</si>
  <si>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</si>
  <si>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</si>
  <si>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</si>
  <si>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210.00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</si>
  <si>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</si>
  <si>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</si>
  <si>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</si>
  <si>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</si>
  <si>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</si>
  <si>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</si>
  <si>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</si>
  <si>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</si>
  <si>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</si>
  <si>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</si>
  <si>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</si>
  <si>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59.00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</si>
  <si>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</si>
  <si>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</si>
  <si>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</si>
  <si>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</si>
  <si>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</si>
  <si>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</si>
  <si>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</si>
  <si>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770.00</t>
  </si>
  <si>
    <t>1522-500-0001-68</t>
  </si>
  <si>
    <t>FUNDENTE P/SOLDAR</t>
  </si>
  <si>
    <t>780.00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</si>
  <si>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</si>
  <si>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</si>
  <si>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</si>
  <si>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</si>
  <si>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</si>
  <si>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</si>
  <si>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</si>
  <si>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</si>
  <si>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</si>
  <si>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</si>
  <si>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</si>
  <si>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14.00</t>
  </si>
  <si>
    <t>1523-001-0078-59</t>
  </si>
  <si>
    <t>VALVULA DE SERVICIO S/R</t>
  </si>
  <si>
    <t>1522-102-0002-50</t>
  </si>
  <si>
    <t>CONECTORES MACHO 5/8 A 3/8 BRONCE</t>
  </si>
  <si>
    <t>1523-001-0061-20</t>
  </si>
  <si>
    <t>CONECTORES P/CABLE 1/0 S/R</t>
  </si>
  <si>
    <t>92.00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</si>
  <si>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</si>
  <si>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</si>
  <si>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</si>
  <si>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</si>
  <si>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</si>
  <si>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</si>
  <si>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3,900.00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</si>
  <si>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</si>
  <si>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</si>
  <si>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</si>
  <si>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</si>
  <si>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</si>
  <si>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</si>
  <si>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</si>
  <si>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</si>
  <si>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</si>
  <si>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</si>
  <si>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</si>
  <si>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</si>
  <si>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</si>
  <si>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</si>
  <si>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</si>
  <si>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</si>
  <si>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</si>
  <si>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</si>
  <si>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344.00</t>
  </si>
  <si>
    <t>1523-006-0072-1</t>
  </si>
  <si>
    <t>TRANSPORTADOR P/ LAMPARA 40W</t>
  </si>
  <si>
    <t>352.00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</si>
  <si>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</si>
  <si>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</si>
  <si>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</si>
  <si>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</si>
  <si>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</si>
  <si>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</si>
  <si>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</si>
  <si>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</si>
  <si>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</si>
  <si>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116.00</t>
  </si>
  <si>
    <t>1523-006-0073-96</t>
  </si>
  <si>
    <t>FUSIBLE CARTUCHO 400 A 250</t>
  </si>
  <si>
    <t>1523-006-0073-42</t>
  </si>
  <si>
    <t>FUSIBLE CARTUCHO 250 A 200</t>
  </si>
  <si>
    <t>400.00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</si>
  <si>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</si>
  <si>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</si>
  <si>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</si>
  <si>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</si>
  <si>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</si>
  <si>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</si>
  <si>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</si>
  <si>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</si>
  <si>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34.00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</si>
  <si>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</si>
  <si>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</si>
  <si>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</si>
  <si>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</si>
  <si>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</si>
  <si>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</si>
  <si>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</si>
  <si>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</si>
  <si>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</si>
  <si>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</si>
  <si>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</si>
  <si>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</si>
  <si>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</si>
  <si>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</si>
  <si>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</si>
  <si>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</si>
  <si>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</si>
  <si>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</si>
  <si>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2,650.00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</si>
  <si>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</si>
  <si>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</si>
  <si>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</si>
  <si>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</si>
  <si>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</si>
  <si>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</si>
  <si>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</si>
  <si>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</si>
  <si>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</si>
  <si>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</si>
  <si>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</si>
  <si>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</si>
  <si>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</si>
  <si>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</si>
  <si>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</si>
  <si>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</si>
  <si>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</si>
  <si>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</si>
  <si>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</si>
  <si>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</si>
  <si>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150.00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</si>
  <si>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</si>
  <si>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</si>
  <si>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</si>
  <si>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</si>
  <si>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</si>
  <si>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</si>
  <si>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</si>
  <si>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</si>
  <si>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</si>
  <si>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</si>
  <si>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</si>
  <si>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</si>
  <si>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</si>
  <si>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</si>
  <si>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</si>
  <si>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</si>
  <si>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</si>
  <si>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</si>
  <si>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</si>
  <si>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32.00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</si>
  <si>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</si>
  <si>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</si>
  <si>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</si>
  <si>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</si>
  <si>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</si>
  <si>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</si>
  <si>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200.00</t>
  </si>
  <si>
    <t>1523-000-0017-6</t>
  </si>
  <si>
    <t>TAPA  DE INODORO S/R</t>
  </si>
  <si>
    <t>1521-000-0001-2</t>
  </si>
  <si>
    <t>DISPENSADOR DE PAPEL S/R</t>
  </si>
  <si>
    <t>1,203.00</t>
  </si>
  <si>
    <t>1523-000-0017-18</t>
  </si>
  <si>
    <t>ORINAL (COMPLETO) S/R</t>
  </si>
  <si>
    <t>4,310.00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</si>
  <si>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</si>
  <si>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</si>
  <si>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</si>
  <si>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</si>
  <si>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</si>
  <si>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</si>
  <si>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</si>
  <si>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</si>
  <si>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</si>
  <si>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</si>
  <si>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</si>
  <si>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</si>
  <si>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</si>
  <si>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</si>
  <si>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</si>
  <si>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</si>
  <si>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</si>
  <si>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</si>
  <si>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</si>
  <si>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</si>
  <si>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</si>
  <si>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</si>
  <si>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</si>
  <si>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</si>
  <si>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</si>
  <si>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</si>
  <si>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76.00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</si>
  <si>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</si>
  <si>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</si>
  <si>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</si>
  <si>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</si>
  <si>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</si>
  <si>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</si>
  <si>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</si>
  <si>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145.00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</si>
  <si>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</si>
  <si>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</si>
  <si>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</si>
  <si>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</si>
  <si>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</si>
  <si>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</si>
  <si>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</si>
  <si>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</si>
  <si>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159.00</t>
  </si>
  <si>
    <t>1523-000-0017-10</t>
  </si>
  <si>
    <t>COLA P/FREGADERO 1 1/2 X4</t>
  </si>
  <si>
    <t>1523-020-0009-17</t>
  </si>
  <si>
    <t>VALVULA DE SALIDA P/ INODORO S/R</t>
  </si>
  <si>
    <t>156.00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</si>
  <si>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</si>
  <si>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</si>
  <si>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</si>
  <si>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</si>
  <si>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</si>
  <si>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</si>
  <si>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</si>
  <si>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406.00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</si>
  <si>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</si>
  <si>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</si>
  <si>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</si>
  <si>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</si>
  <si>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</si>
  <si>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</si>
  <si>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</si>
  <si>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</si>
  <si>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</si>
  <si>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</si>
  <si>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</si>
  <si>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174.00</t>
  </si>
  <si>
    <t>1523-024-0001-22</t>
  </si>
  <si>
    <t>TAPON PVC 4" HEMBRA</t>
  </si>
  <si>
    <t>54.00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</si>
  <si>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</si>
  <si>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</si>
  <si>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</si>
  <si>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</si>
  <si>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</si>
  <si>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</si>
  <si>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</si>
  <si>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</si>
  <si>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</si>
  <si>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</si>
  <si>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70.00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</si>
  <si>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</si>
  <si>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</si>
  <si>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</si>
  <si>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</si>
  <si>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</si>
  <si>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</si>
  <si>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</si>
  <si>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</si>
  <si>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</si>
  <si>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</si>
  <si>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</si>
  <si>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</si>
  <si>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</si>
  <si>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</si>
  <si>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</si>
  <si>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</si>
  <si>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</si>
  <si>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</si>
  <si>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</si>
  <si>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</si>
  <si>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</si>
  <si>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</si>
  <si>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100.00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</si>
  <si>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</si>
  <si>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</si>
  <si>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</si>
  <si>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</si>
  <si>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</si>
  <si>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</si>
  <si>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</si>
  <si>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</si>
  <si>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13.00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</si>
  <si>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</si>
  <si>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</si>
  <si>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</si>
  <si>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</si>
  <si>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</si>
  <si>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</si>
  <si>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</si>
  <si>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</si>
  <si>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</si>
  <si>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</si>
  <si>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</si>
  <si>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</si>
  <si>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313.00</t>
  </si>
  <si>
    <t>1523-001-0051-25</t>
  </si>
  <si>
    <t>ADAPTADOR MACHO DE 2" PVC</t>
  </si>
  <si>
    <t>293.00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</si>
  <si>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</si>
  <si>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</si>
  <si>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</si>
  <si>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</si>
  <si>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</si>
  <si>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</si>
  <si>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41.00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</si>
  <si>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</si>
  <si>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</si>
  <si>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</si>
  <si>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</si>
  <si>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</si>
  <si>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</si>
  <si>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</si>
  <si>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</si>
  <si>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</si>
  <si>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</si>
  <si>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</si>
  <si>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</si>
  <si>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</si>
  <si>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</si>
  <si>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</si>
  <si>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1,534.00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</si>
  <si>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</si>
  <si>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</si>
  <si>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</si>
  <si>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</si>
  <si>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</si>
  <si>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</si>
  <si>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135.00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</si>
  <si>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</si>
  <si>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</si>
  <si>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</si>
  <si>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</si>
  <si>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</si>
  <si>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</si>
  <si>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</si>
  <si>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</si>
  <si>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</si>
  <si>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</si>
  <si>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</si>
  <si>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</si>
  <si>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</si>
  <si>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</si>
  <si>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</si>
  <si>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</si>
  <si>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</si>
  <si>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</si>
  <si>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</si>
  <si>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</si>
  <si>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</si>
  <si>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</si>
  <si>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</si>
  <si>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</si>
  <si>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</si>
  <si>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</si>
  <si>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</si>
  <si>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</si>
  <si>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</si>
  <si>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</si>
  <si>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</si>
  <si>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</si>
  <si>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</si>
  <si>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</si>
  <si>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</si>
  <si>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</si>
  <si>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</si>
  <si>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</si>
  <si>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</si>
  <si>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</si>
  <si>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</si>
  <si>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</si>
  <si>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</si>
  <si>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</si>
  <si>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</si>
  <si>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</si>
  <si>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</si>
  <si>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</si>
  <si>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</si>
  <si>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</si>
  <si>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</si>
  <si>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</si>
  <si>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</si>
  <si>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</si>
  <si>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</si>
  <si>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A3-17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</si>
  <si>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</si>
  <si>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</si>
  <si>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</si>
  <si>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</si>
  <si>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</si>
  <si>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</si>
  <si>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</si>
  <si>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</si>
  <si>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</si>
  <si>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</si>
  <si>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</si>
  <si>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</si>
  <si>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</si>
  <si>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</si>
  <si>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</si>
  <si>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</si>
  <si>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</si>
  <si>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</si>
  <si>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</si>
  <si>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</si>
  <si>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</si>
  <si>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</si>
  <si>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</si>
  <si>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</si>
  <si>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A3-25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</si>
  <si>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</si>
  <si>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</si>
  <si>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</si>
  <si>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</si>
  <si>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</si>
  <si>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</si>
  <si>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</si>
  <si>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</si>
  <si>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</si>
  <si>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</si>
  <si>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50.00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</si>
  <si>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</si>
  <si>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</si>
  <si>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</si>
  <si>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</si>
  <si>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</si>
  <si>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</si>
  <si>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</si>
  <si>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</si>
  <si>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</si>
  <si>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</si>
  <si>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</si>
  <si>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</si>
  <si>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</si>
  <si>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</si>
  <si>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</si>
  <si>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</si>
  <si>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</si>
  <si>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</si>
  <si>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</si>
  <si>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</si>
  <si>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</si>
  <si>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700.00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</si>
  <si>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</si>
  <si>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</si>
  <si>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</si>
  <si>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</si>
  <si>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</si>
  <si>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</si>
  <si>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</si>
  <si>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</si>
  <si>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</si>
  <si>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</si>
  <si>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</si>
  <si>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80.00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</si>
  <si>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</si>
  <si>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</si>
  <si>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</si>
  <si>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</si>
  <si>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</si>
  <si>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</si>
  <si>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</si>
  <si>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</si>
  <si>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</si>
  <si>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</si>
  <si>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</si>
  <si>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</si>
  <si>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</si>
  <si>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</si>
  <si>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</si>
  <si>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</si>
  <si>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</si>
  <si>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0.61</t>
  </si>
  <si>
    <t>1523-025-0001-13</t>
  </si>
  <si>
    <t xml:space="preserve">CLAVO CON CABEZA DE 1" </t>
  </si>
  <si>
    <t>1521-500-0006-17</t>
  </si>
  <si>
    <t>REMACHE ALUMINIO DE 1/2</t>
  </si>
  <si>
    <t>0.79</t>
  </si>
  <si>
    <t>1523-001-0072-29</t>
  </si>
  <si>
    <t>TORNILLO AUTOTALADRANTE 3/16X 1 1/2</t>
  </si>
  <si>
    <t>1.79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</si>
  <si>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</si>
  <si>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</si>
  <si>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</si>
  <si>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</si>
  <si>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</si>
  <si>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</si>
  <si>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</si>
  <si>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</si>
  <si>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</si>
  <si>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</si>
  <si>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</si>
  <si>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2,253.00</t>
  </si>
  <si>
    <t>1523-020-0002-1</t>
  </si>
  <si>
    <t>SIZAYA DE 18"</t>
  </si>
  <si>
    <t>2,150.00</t>
  </si>
  <si>
    <t>1523-020-0003-11</t>
  </si>
  <si>
    <t>PATA DE CABRA 24"</t>
  </si>
  <si>
    <t>1523-020-0003-3</t>
  </si>
  <si>
    <t>PATA DE CABRA 29"</t>
  </si>
  <si>
    <t>950.00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</si>
  <si>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</si>
  <si>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</si>
  <si>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</si>
  <si>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</si>
  <si>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</si>
  <si>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</si>
  <si>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</si>
  <si>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</si>
  <si>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</si>
  <si>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17.00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</si>
  <si>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</si>
  <si>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</si>
  <si>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</si>
  <si>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</si>
  <si>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</si>
  <si>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</si>
  <si>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</si>
  <si>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</si>
  <si>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</si>
  <si>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</si>
  <si>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</si>
  <si>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250.00</t>
  </si>
  <si>
    <t>1523-0010059-80</t>
  </si>
  <si>
    <t>TAPON DE MADERA DE 3/8</t>
  </si>
  <si>
    <t>0.10</t>
  </si>
  <si>
    <t>1522-020-0027-46</t>
  </si>
  <si>
    <t>DISCO DE PULIR BOSCH 7"X 1/4"X 7/8"</t>
  </si>
  <si>
    <t>B4-17</t>
  </si>
  <si>
    <t>1522-020-0027-31</t>
  </si>
  <si>
    <t>DISCO DE CORTE BOSCH 7"X1/16X7/8"</t>
  </si>
  <si>
    <t>304.00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</si>
  <si>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</si>
  <si>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</si>
  <si>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</si>
  <si>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</si>
  <si>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</si>
  <si>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</si>
  <si>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</si>
  <si>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</si>
  <si>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</si>
  <si>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</si>
  <si>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</si>
  <si>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</si>
  <si>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</si>
  <si>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</si>
  <si>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</si>
  <si>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</si>
  <si>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</si>
  <si>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</si>
  <si>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</si>
  <si>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</si>
  <si>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</si>
  <si>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</si>
  <si>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</si>
  <si>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</si>
  <si>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</si>
  <si>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</si>
  <si>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</si>
  <si>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</si>
  <si>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</si>
  <si>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</si>
  <si>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</si>
  <si>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</si>
  <si>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</si>
  <si>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</si>
  <si>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</si>
  <si>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</si>
  <si>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</si>
  <si>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</si>
  <si>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</si>
  <si>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</si>
  <si>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</si>
  <si>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</si>
  <si>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</si>
  <si>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</si>
  <si>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</si>
  <si>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38.00</t>
  </si>
  <si>
    <t>1523-011-0016-5</t>
  </si>
  <si>
    <t>ROLO COMPLETO DE 4</t>
  </si>
  <si>
    <t>B4-25</t>
  </si>
  <si>
    <t>1523-011-0016-9</t>
  </si>
  <si>
    <t>ROLO COMPLETO DE 6</t>
  </si>
  <si>
    <t>98.00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</si>
  <si>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</si>
  <si>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</si>
  <si>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</si>
  <si>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</si>
  <si>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</si>
  <si>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</si>
  <si>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</si>
  <si>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</si>
  <si>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</si>
  <si>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</si>
  <si>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</si>
  <si>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</si>
  <si>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</si>
  <si>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</si>
  <si>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</si>
  <si>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</si>
  <si>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</si>
  <si>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</si>
  <si>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</si>
  <si>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</si>
  <si>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</si>
  <si>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</si>
  <si>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</si>
  <si>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</si>
  <si>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</si>
  <si>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</si>
  <si>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</si>
  <si>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</si>
  <si>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</si>
  <si>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</si>
  <si>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</si>
  <si>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545.00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</si>
  <si>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</si>
  <si>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</si>
  <si>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</si>
  <si>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</si>
  <si>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</si>
  <si>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</si>
  <si>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</si>
  <si>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</si>
  <si>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</si>
  <si>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</si>
  <si>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</si>
  <si>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</si>
  <si>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</si>
  <si>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</si>
  <si>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</si>
  <si>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</si>
  <si>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</si>
  <si>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580.00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</si>
  <si>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</si>
  <si>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</si>
  <si>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</si>
  <si>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</si>
  <si>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</si>
  <si>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</si>
  <si>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</si>
  <si>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</si>
  <si>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</si>
  <si>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</si>
  <si>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</si>
  <si>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</si>
  <si>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</si>
  <si>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</si>
  <si>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</si>
  <si>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754.00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</si>
  <si>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</si>
  <si>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</si>
  <si>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</si>
  <si>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</si>
  <si>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</si>
  <si>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</si>
  <si>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</si>
  <si>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</si>
  <si>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</si>
  <si>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</si>
  <si>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</si>
  <si>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</si>
  <si>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</si>
  <si>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</si>
  <si>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</si>
  <si>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</si>
  <si>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1,416.00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</si>
  <si>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</si>
  <si>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</si>
  <si>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</si>
  <si>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</si>
  <si>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</si>
  <si>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</si>
  <si>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</si>
  <si>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</si>
  <si>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</si>
  <si>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1,803.00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</si>
  <si>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</si>
  <si>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</si>
  <si>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</si>
  <si>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</si>
  <si>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</si>
  <si>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</si>
  <si>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</si>
  <si>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</si>
  <si>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</si>
  <si>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</si>
  <si>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</si>
  <si>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</si>
  <si>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</si>
  <si>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</si>
  <si>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</si>
  <si>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</si>
  <si>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</si>
  <si>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</si>
  <si>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</si>
  <si>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</si>
  <si>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</si>
  <si>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</si>
  <si>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</si>
  <si>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</si>
  <si>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</si>
  <si>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</si>
  <si>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</si>
  <si>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</si>
  <si>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</si>
  <si>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</si>
  <si>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</si>
  <si>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</si>
  <si>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</si>
  <si>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</si>
  <si>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</si>
  <si>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</si>
  <si>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</si>
  <si>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</si>
  <si>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</si>
  <si>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</si>
  <si>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</si>
  <si>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</si>
  <si>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</si>
  <si>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</si>
  <si>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</si>
  <si>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</si>
  <si>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</si>
  <si>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</si>
  <si>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</si>
  <si>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</si>
  <si>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</si>
  <si>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</si>
  <si>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</si>
  <si>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</si>
  <si>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</si>
  <si>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</si>
  <si>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</si>
  <si>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</si>
  <si>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</si>
  <si>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</si>
  <si>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</si>
  <si>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</si>
  <si>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</si>
  <si>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</si>
  <si>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</si>
  <si>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</si>
  <si>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</si>
  <si>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</si>
  <si>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</si>
  <si>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</si>
  <si>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</si>
  <si>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</si>
  <si>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</si>
  <si>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</si>
  <si>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</si>
  <si>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</si>
  <si>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</si>
  <si>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</si>
  <si>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</si>
  <si>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</si>
  <si>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</si>
  <si>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</si>
  <si>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</si>
  <si>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</si>
  <si>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</si>
  <si>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</si>
  <si>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</si>
  <si>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</si>
  <si>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</si>
  <si>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</si>
  <si>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</si>
  <si>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</si>
  <si>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</si>
  <si>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</si>
  <si>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</si>
  <si>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</si>
  <si>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</si>
  <si>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</si>
  <si>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</si>
  <si>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</si>
  <si>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</si>
  <si>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</si>
  <si>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</si>
  <si>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</si>
  <si>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</si>
  <si>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</si>
  <si>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</si>
  <si>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</si>
  <si>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</si>
  <si>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</si>
  <si>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</si>
  <si>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</si>
  <si>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</si>
  <si>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</si>
  <si>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</si>
  <si>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</si>
  <si>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</si>
  <si>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</si>
  <si>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</si>
  <si>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</si>
  <si>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</si>
  <si>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</si>
  <si>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</si>
  <si>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</si>
  <si>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</si>
  <si>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</si>
  <si>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</si>
  <si>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</si>
  <si>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</si>
  <si>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</si>
  <si>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</si>
  <si>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</si>
  <si>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</si>
  <si>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</si>
  <si>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</si>
  <si>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</si>
  <si>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</si>
  <si>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</si>
  <si>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</si>
  <si>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</si>
  <si>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</si>
  <si>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</si>
  <si>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OBSOLETO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</si>
  <si>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</si>
  <si>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</si>
  <si>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</si>
  <si>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</si>
  <si>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</si>
  <si>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</si>
  <si>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</si>
  <si>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</si>
  <si>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</si>
  <si>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</si>
  <si>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</si>
  <si>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</si>
  <si>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</si>
  <si>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</si>
  <si>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</si>
  <si>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</si>
  <si>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</si>
  <si>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</si>
  <si>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</si>
  <si>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</si>
  <si>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</si>
  <si>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</si>
  <si>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</si>
  <si>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</si>
  <si>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</si>
  <si>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</si>
  <si>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</si>
  <si>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</si>
  <si>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</si>
  <si>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</si>
  <si>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</si>
  <si>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</si>
  <si>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</si>
  <si>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</si>
  <si>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</si>
  <si>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</si>
  <si>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</si>
  <si>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</si>
  <si>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</si>
  <si>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</si>
  <si>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</si>
  <si>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</si>
  <si>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</si>
  <si>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</si>
  <si>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</si>
  <si>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</si>
  <si>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</si>
  <si>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</si>
  <si>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</si>
  <si>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</si>
  <si>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</si>
  <si>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</si>
  <si>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</si>
  <si>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</si>
  <si>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</si>
  <si>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</si>
  <si>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</si>
  <si>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</si>
  <si>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</si>
  <si>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</si>
  <si>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</si>
  <si>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</si>
  <si>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</si>
  <si>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</si>
  <si>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</si>
  <si>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</si>
  <si>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</si>
  <si>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</si>
  <si>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</si>
  <si>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</si>
  <si>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PISO-03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</si>
  <si>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</si>
  <si>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</si>
  <si>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</si>
  <si>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</si>
  <si>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</si>
  <si>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</si>
  <si>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</si>
  <si>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</si>
  <si>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</si>
  <si>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</si>
  <si>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</si>
  <si>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</si>
  <si>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SUM SALIDAS</t>
  </si>
  <si>
    <t>SUM ENTRADAS</t>
  </si>
  <si>
    <t>CANT.INICIAL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</si>
  <si>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</si>
  <si>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</si>
  <si>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</si>
  <si>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</si>
  <si>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</si>
  <si>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</si>
  <si>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</si>
  <si>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</si>
  <si>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</si>
  <si>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</si>
  <si>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</si>
  <si>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</si>
  <si>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</si>
  <si>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</si>
  <si>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</si>
  <si>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</si>
  <si>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</si>
  <si>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</si>
  <si>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</si>
  <si>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</si>
  <si>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</si>
  <si>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</si>
  <si>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</si>
  <si>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</si>
  <si>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</si>
  <si>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</si>
  <si>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</si>
  <si>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</si>
  <si>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</si>
  <si>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</si>
  <si>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</si>
  <si>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</si>
  <si>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</si>
  <si>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</si>
  <si>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</si>
  <si>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</si>
  <si>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</si>
  <si>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</si>
  <si>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</si>
  <si>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</si>
  <si>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</si>
  <si>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</si>
  <si>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</si>
  <si>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</si>
  <si>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</si>
  <si>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</si>
  <si>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</si>
  <si>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</si>
  <si>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</si>
  <si>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</si>
  <si>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</si>
  <si>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</si>
  <si>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</si>
  <si>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</si>
  <si>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</si>
  <si>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</si>
  <si>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</si>
  <si>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</si>
  <si>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</si>
  <si>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</si>
  <si>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</si>
  <si>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</si>
  <si>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</si>
  <si>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</si>
  <si>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</si>
  <si>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</si>
  <si>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</si>
  <si>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</si>
  <si>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</si>
  <si>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</si>
  <si>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</si>
  <si>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</si>
  <si>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</si>
  <si>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</si>
  <si>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</si>
  <si>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</si>
  <si>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</si>
  <si>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</si>
  <si>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</si>
  <si>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</si>
  <si>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</si>
  <si>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</si>
  <si>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</si>
  <si>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</si>
  <si>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</si>
  <si>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</si>
  <si>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</si>
  <si>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</si>
  <si>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</si>
  <si>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</si>
  <si>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</si>
  <si>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</si>
  <si>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</si>
  <si>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</si>
  <si>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</si>
  <si>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</si>
  <si>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</si>
  <si>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</si>
  <si>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</si>
  <si>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</si>
  <si>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</si>
  <si>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</si>
  <si>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</si>
  <si>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</si>
  <si>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</si>
  <si>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</si>
  <si>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</si>
  <si>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</si>
  <si>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</si>
  <si>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</si>
  <si>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</si>
  <si>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</si>
  <si>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</si>
  <si>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</si>
  <si>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</si>
  <si>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</si>
  <si>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</si>
  <si>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</si>
  <si>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</si>
  <si>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</si>
  <si>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</si>
  <si>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</si>
  <si>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</si>
  <si>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</si>
  <si>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</si>
  <si>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</si>
  <si>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</si>
  <si>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</si>
  <si>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</si>
  <si>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</si>
  <si>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</si>
  <si>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</si>
  <si>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</si>
  <si>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</si>
  <si>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</si>
  <si>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</si>
  <si>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</si>
  <si>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</si>
  <si>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</si>
  <si>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</si>
  <si>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</si>
  <si>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</si>
  <si>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</si>
  <si>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</si>
  <si>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</si>
  <si>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</si>
  <si>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</si>
  <si>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</si>
  <si>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</si>
  <si>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</si>
  <si>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</si>
  <si>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</si>
  <si>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</si>
  <si>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</si>
  <si>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</si>
  <si>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</si>
  <si>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</si>
  <si>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</si>
  <si>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</si>
  <si>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</si>
  <si>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</si>
  <si>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</si>
  <si>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</si>
  <si>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</si>
  <si>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</si>
  <si>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</si>
  <si>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</si>
  <si>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</si>
  <si>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</si>
  <si>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</si>
  <si>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</si>
  <si>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</si>
  <si>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</si>
  <si>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</si>
  <si>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</si>
  <si>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</si>
  <si>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</si>
  <si>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</si>
  <si>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</si>
  <si>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</si>
  <si>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</si>
  <si>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</si>
  <si>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</si>
  <si>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</si>
  <si>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</si>
  <si>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</si>
  <si>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</si>
  <si>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</si>
  <si>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</si>
  <si>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</si>
  <si>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</si>
  <si>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</si>
  <si>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</si>
  <si>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</si>
  <si>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</si>
  <si>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</si>
  <si>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</si>
  <si>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</si>
  <si>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</si>
  <si>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</si>
  <si>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</si>
  <si>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</si>
  <si>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</si>
  <si>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</si>
  <si>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</si>
  <si>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</si>
  <si>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</si>
  <si>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</si>
  <si>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</si>
  <si>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</si>
  <si>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</si>
  <si>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</si>
  <si>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</si>
  <si>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</si>
  <si>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</si>
  <si>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</si>
  <si>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</si>
  <si>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</si>
  <si>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</si>
  <si>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</si>
  <si>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</si>
  <si>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</si>
  <si>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</si>
  <si>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</si>
  <si>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</si>
  <si>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</si>
  <si>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</si>
  <si>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</si>
  <si>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</si>
  <si>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</si>
  <si>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</si>
  <si>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</si>
  <si>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</si>
  <si>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</si>
  <si>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</si>
  <si>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</si>
  <si>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</si>
  <si>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</si>
  <si>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</si>
  <si>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</si>
  <si>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</si>
  <si>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</si>
  <si>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</si>
  <si>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</si>
  <si>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</si>
  <si>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</si>
  <si>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</si>
  <si>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</si>
  <si>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</si>
  <si>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</si>
  <si>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</si>
  <si>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</si>
  <si>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</si>
  <si>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</si>
  <si>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</si>
  <si>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</si>
  <si>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</si>
  <si>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</si>
  <si>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</si>
  <si>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</si>
  <si>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</si>
  <si>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</si>
  <si>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</si>
  <si>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</si>
  <si>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</si>
  <si>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</si>
  <si>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</si>
  <si>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</si>
  <si>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</si>
  <si>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</si>
  <si>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</si>
  <si>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</si>
  <si>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</si>
  <si>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</si>
  <si>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</si>
  <si>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</si>
  <si>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</si>
  <si>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</si>
  <si>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</si>
  <si>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</si>
  <si>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</si>
  <si>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</si>
  <si>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</si>
  <si>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</si>
  <si>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</si>
  <si>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</si>
  <si>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</si>
  <si>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</si>
  <si>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</si>
  <si>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</si>
  <si>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</si>
  <si>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</si>
  <si>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</si>
  <si>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</si>
  <si>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</si>
  <si>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</si>
  <si>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</si>
  <si>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</si>
  <si>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</si>
  <si>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</si>
  <si>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</si>
  <si>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</si>
  <si>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</si>
  <si>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</si>
  <si>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</si>
  <si>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</si>
  <si>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</si>
  <si>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</si>
  <si>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</si>
  <si>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</si>
  <si>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</si>
  <si>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</si>
  <si>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</si>
  <si>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</si>
  <si>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</si>
  <si>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</si>
  <si>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</si>
  <si>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</si>
  <si>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</si>
  <si>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</si>
  <si>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</si>
  <si>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</si>
  <si>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</si>
  <si>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</si>
  <si>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</si>
  <si>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</si>
  <si>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</si>
  <si>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</si>
  <si>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</si>
  <si>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</si>
  <si>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</si>
  <si>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</si>
  <si>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</si>
  <si>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</si>
  <si>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</si>
  <si>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</si>
  <si>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</si>
  <si>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</si>
  <si>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</si>
  <si>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</si>
  <si>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</si>
  <si>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</si>
  <si>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</si>
  <si>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</si>
  <si>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</si>
  <si>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</si>
  <si>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</si>
  <si>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</si>
  <si>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</si>
  <si>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</si>
  <si>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</si>
  <si>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</si>
  <si>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</si>
  <si>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</si>
  <si>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</si>
  <si>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</si>
  <si>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</si>
  <si>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</si>
  <si>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</si>
  <si>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</si>
  <si>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</si>
  <si>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</si>
  <si>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</si>
  <si>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</si>
  <si>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</si>
  <si>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</si>
  <si>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</si>
  <si>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</si>
  <si>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</si>
  <si>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</si>
  <si>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</si>
  <si>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</si>
  <si>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</si>
  <si>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</si>
  <si>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</si>
  <si>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</si>
  <si>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</si>
  <si>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</si>
  <si>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</si>
  <si>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</si>
  <si>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</si>
  <si>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</si>
  <si>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</si>
  <si>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</si>
  <si>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</si>
  <si>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</si>
  <si>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</si>
  <si>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</si>
  <si>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</si>
  <si>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</si>
  <si>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</si>
  <si>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</si>
  <si>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</si>
  <si>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</si>
  <si>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</si>
  <si>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</si>
  <si>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</si>
  <si>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</si>
  <si>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</si>
  <si>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</si>
  <si>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</si>
  <si>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</si>
  <si>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</si>
  <si>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</si>
  <si>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</si>
  <si>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</si>
  <si>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</si>
  <si>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</si>
  <si>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</si>
  <si>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</si>
  <si>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</si>
  <si>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</si>
  <si>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</si>
  <si>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</si>
  <si>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</si>
  <si>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</si>
  <si>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</si>
  <si>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</si>
  <si>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</si>
  <si>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</si>
  <si>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</si>
  <si>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</si>
  <si>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</si>
  <si>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</si>
  <si>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</si>
  <si>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</si>
  <si>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</si>
  <si>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</si>
  <si>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</si>
  <si>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</si>
  <si>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</si>
  <si>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</si>
  <si>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</si>
  <si>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</si>
  <si>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</si>
  <si>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</si>
  <si>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</si>
  <si>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</si>
  <si>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</si>
  <si>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</si>
  <si>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</si>
  <si>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</si>
  <si>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</si>
  <si>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</si>
  <si>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</si>
  <si>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</si>
  <si>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</si>
  <si>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</si>
  <si>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</si>
  <si>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</si>
  <si>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</si>
  <si>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</si>
  <si>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</si>
  <si>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</si>
  <si>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</si>
  <si>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</si>
  <si>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</si>
  <si>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</si>
  <si>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</si>
  <si>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</si>
  <si>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</si>
  <si>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</si>
  <si>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</si>
  <si>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</si>
  <si>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</si>
  <si>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</si>
  <si>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</si>
  <si>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</si>
  <si>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</si>
  <si>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</si>
  <si>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</si>
  <si>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</si>
  <si>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</si>
  <si>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</si>
  <si>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</si>
  <si>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</si>
  <si>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</si>
  <si>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</si>
  <si>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</si>
  <si>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</si>
  <si>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</si>
  <si>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</si>
  <si>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</si>
  <si>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</si>
  <si>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</si>
  <si>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</si>
  <si>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</si>
  <si>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</si>
  <si>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</si>
  <si>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</si>
  <si>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</si>
  <si>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</si>
  <si>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</si>
  <si>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</si>
  <si>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</si>
  <si>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</si>
  <si>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</si>
  <si>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</si>
  <si>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</si>
  <si>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</si>
  <si>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</si>
  <si>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</si>
  <si>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</si>
  <si>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</si>
  <si>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</si>
  <si>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</si>
  <si>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</si>
  <si>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</si>
  <si>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</si>
  <si>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</si>
  <si>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</si>
  <si>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</si>
  <si>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</si>
  <si>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</si>
  <si>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</si>
  <si>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</si>
  <si>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</si>
  <si>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</si>
  <si>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</si>
  <si>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</si>
  <si>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</si>
  <si>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</si>
  <si>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</si>
  <si>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</si>
  <si>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</si>
  <si>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</si>
  <si>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</si>
  <si>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</si>
  <si>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</si>
  <si>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</si>
  <si>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</si>
  <si>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</si>
  <si>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</si>
  <si>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</si>
  <si>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</si>
  <si>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</si>
  <si>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</si>
  <si>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</si>
  <si>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</si>
  <si>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</si>
  <si>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</si>
  <si>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</si>
  <si>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</si>
  <si>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</si>
  <si>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</si>
  <si>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</si>
  <si>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</si>
  <si>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</si>
  <si>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</si>
  <si>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</si>
  <si>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</si>
  <si>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</si>
  <si>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</si>
  <si>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</si>
  <si>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</si>
  <si>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</si>
  <si>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</si>
  <si>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</si>
  <si>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</si>
  <si>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</si>
  <si>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</si>
  <si>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</si>
  <si>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</si>
  <si>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</si>
  <si>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</si>
  <si>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</si>
  <si>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</si>
  <si>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</si>
  <si>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</si>
  <si>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</si>
  <si>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</si>
  <si>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</si>
  <si>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</si>
  <si>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</si>
  <si>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</si>
  <si>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</si>
  <si>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</si>
  <si>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</si>
  <si>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</si>
  <si>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</si>
  <si>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</si>
  <si>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</si>
  <si>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</si>
  <si>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</si>
  <si>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</si>
  <si>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</si>
  <si>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</si>
  <si>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</si>
  <si>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</si>
  <si>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</si>
  <si>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</si>
  <si>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</si>
  <si>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</si>
  <si>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</si>
  <si>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</si>
  <si>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</si>
  <si>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</si>
  <si>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</si>
  <si>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</si>
  <si>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</si>
  <si>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</si>
  <si>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</si>
  <si>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</si>
  <si>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</si>
  <si>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</si>
  <si>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</si>
  <si>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</si>
  <si>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</si>
  <si>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</si>
  <si>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</si>
  <si>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</si>
  <si>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</si>
  <si>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</si>
  <si>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</si>
  <si>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</si>
  <si>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</si>
  <si>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</si>
  <si>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</si>
  <si>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</si>
  <si>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</si>
  <si>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</si>
  <si>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</si>
  <si>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</si>
  <si>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</si>
  <si>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</si>
  <si>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</si>
  <si>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</si>
  <si>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</si>
  <si>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</si>
  <si>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</si>
  <si>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</si>
  <si>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</si>
  <si>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</si>
  <si>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</si>
  <si>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</si>
  <si>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</si>
  <si>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</si>
  <si>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</si>
  <si>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</si>
  <si>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</si>
  <si>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</si>
  <si>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</si>
  <si>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</si>
  <si>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</si>
  <si>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</si>
  <si>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</si>
  <si>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</si>
  <si>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</si>
  <si>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</si>
  <si>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</si>
  <si>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</si>
  <si>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</si>
  <si>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</si>
  <si>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</si>
  <si>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</si>
  <si>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</si>
  <si>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</si>
  <si>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</si>
  <si>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</si>
  <si>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</si>
  <si>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</si>
  <si>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</si>
  <si>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</si>
  <si>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</si>
  <si>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</si>
  <si>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</si>
  <si>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</si>
  <si>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</si>
  <si>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</si>
  <si>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</si>
  <si>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</si>
  <si>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</si>
  <si>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</si>
  <si>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</si>
  <si>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</si>
  <si>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</si>
  <si>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</si>
  <si>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</si>
  <si>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</si>
  <si>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</si>
  <si>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</si>
  <si>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</si>
  <si>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</si>
  <si>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</si>
  <si>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</si>
  <si>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</si>
  <si>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</si>
  <si>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</si>
  <si>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</si>
  <si>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</si>
  <si>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</si>
  <si>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</si>
  <si>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</si>
  <si>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</si>
  <si>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</si>
  <si>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</si>
  <si>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</si>
  <si>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</si>
  <si>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</si>
  <si>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</si>
  <si>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</si>
  <si>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</si>
  <si>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</si>
  <si>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</si>
  <si>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</si>
  <si>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</si>
  <si>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</si>
  <si>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</si>
  <si>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</si>
  <si>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</si>
  <si>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</si>
  <si>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</si>
  <si>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</si>
  <si>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</si>
  <si>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</si>
  <si>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</si>
  <si>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</si>
  <si>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</si>
  <si>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</si>
  <si>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</si>
  <si>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</si>
  <si>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</si>
  <si>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</si>
  <si>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</si>
  <si>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</si>
  <si>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</si>
  <si>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</si>
  <si>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</si>
  <si>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</si>
  <si>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</si>
  <si>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</si>
  <si>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</si>
  <si>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</si>
  <si>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</si>
  <si>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</si>
  <si>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</si>
  <si>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</si>
  <si>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</si>
  <si>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</si>
  <si>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</si>
  <si>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</si>
  <si>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</si>
  <si>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</si>
  <si>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</si>
  <si>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</si>
  <si>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</si>
  <si>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</si>
  <si>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</si>
  <si>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</si>
  <si>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</si>
  <si>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</si>
  <si>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</si>
  <si>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</si>
  <si>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</si>
  <si>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</si>
  <si>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</si>
  <si>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</si>
  <si>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</si>
  <si>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</si>
  <si>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</si>
  <si>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</si>
  <si>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</si>
  <si>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</si>
  <si>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</si>
  <si>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</si>
  <si>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</si>
  <si>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</si>
  <si>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</si>
  <si>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</si>
  <si>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</si>
  <si>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</si>
  <si>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</si>
  <si>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</si>
  <si>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</si>
  <si>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</si>
  <si>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</si>
  <si>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</si>
  <si>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</si>
  <si>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</si>
  <si>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</si>
  <si>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</si>
  <si>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</si>
  <si>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</si>
  <si>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</si>
  <si>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</si>
  <si>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</si>
  <si>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</si>
  <si>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</si>
  <si>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</si>
  <si>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</si>
  <si>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</si>
  <si>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</si>
  <si>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</si>
  <si>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</si>
  <si>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</si>
  <si>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</si>
  <si>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</si>
  <si>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</si>
  <si>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</si>
  <si>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</si>
  <si>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</si>
  <si>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</si>
  <si>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</si>
  <si>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</si>
  <si>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</si>
  <si>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</si>
  <si>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</si>
  <si>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</si>
  <si>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</si>
  <si>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</si>
  <si>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</si>
  <si>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</si>
  <si>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</si>
  <si>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</si>
  <si>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</si>
  <si>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</si>
  <si>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</si>
  <si>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</si>
  <si>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</si>
  <si>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</si>
  <si>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</si>
  <si>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SUAPE C/PALO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</si>
  <si>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</si>
  <si>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</si>
  <si>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</si>
  <si>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</si>
  <si>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</si>
  <si>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</si>
  <si>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</si>
  <si>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</si>
  <si>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</si>
  <si>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</si>
  <si>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</si>
  <si>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</si>
  <si>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</si>
  <si>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</si>
  <si>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</si>
  <si>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</si>
  <si>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</si>
  <si>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</si>
  <si>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</si>
  <si>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</si>
  <si>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</si>
  <si>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</si>
  <si>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</si>
  <si>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</si>
  <si>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</si>
  <si>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</si>
  <si>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</si>
  <si>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</si>
  <si>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</si>
  <si>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</si>
  <si>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</si>
  <si>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</si>
  <si>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</si>
  <si>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</si>
  <si>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</si>
  <si>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</si>
  <si>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</si>
  <si>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</si>
  <si>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</si>
  <si>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</si>
  <si>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</si>
  <si>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</si>
  <si>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</si>
  <si>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</si>
  <si>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</si>
  <si>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</si>
  <si>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</si>
  <si>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</si>
  <si>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</si>
  <si>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</si>
  <si>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</si>
  <si>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</si>
  <si>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</si>
  <si>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</si>
  <si>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</si>
  <si>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</si>
  <si>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</si>
  <si>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</si>
  <si>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</si>
  <si>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</si>
  <si>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</si>
  <si>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</si>
  <si>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</si>
  <si>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</si>
  <si>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</si>
  <si>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</si>
  <si>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</si>
  <si>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</si>
  <si>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</si>
  <si>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</si>
  <si>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</si>
  <si>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</si>
  <si>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</si>
  <si>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COMENTARIO</t>
  </si>
  <si>
    <t>DESCRIPCION</t>
  </si>
  <si>
    <t>TONNER TOSHIBA T2505U</t>
  </si>
  <si>
    <t>SOBRES EN BLANCO TIPO CARTA</t>
  </si>
  <si>
    <t>CINTA PARA IMPRESORA  EPSON LX-300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</si>
  <si>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</si>
  <si>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</si>
  <si>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</si>
  <si>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</si>
  <si>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</si>
  <si>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</si>
  <si>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</si>
  <si>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</si>
  <si>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</si>
  <si>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</si>
  <si>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</si>
  <si>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</si>
  <si>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</si>
  <si>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</si>
  <si>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</si>
  <si>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</si>
  <si>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</si>
  <si>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</si>
  <si>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</si>
  <si>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</si>
  <si>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</si>
  <si>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</si>
  <si>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</si>
  <si>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</si>
  <si>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</si>
  <si>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</si>
  <si>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</si>
  <si>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</si>
  <si>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</si>
  <si>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</si>
  <si>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</si>
  <si>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</si>
  <si>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</si>
  <si>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</si>
  <si>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</si>
  <si>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</si>
  <si>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</si>
  <si>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</si>
  <si>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</si>
  <si>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</si>
  <si>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</si>
  <si>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</si>
  <si>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</si>
  <si>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</si>
  <si>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</si>
  <si>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</si>
  <si>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</si>
  <si>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</si>
  <si>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</si>
  <si>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</si>
  <si>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</si>
  <si>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</si>
  <si>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</si>
  <si>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</si>
  <si>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</si>
  <si>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</si>
  <si>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</si>
  <si>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</si>
  <si>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</si>
  <si>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</si>
  <si>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</si>
  <si>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</si>
  <si>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</si>
  <si>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</si>
  <si>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</si>
  <si>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TONER  TOSHIBA T-477/527S</t>
  </si>
  <si>
    <t>FUNDAS PLASTICA 35 GLS (35"X36)</t>
  </si>
  <si>
    <t>1521-000-0011-1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</si>
  <si>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</si>
  <si>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</si>
  <si>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</si>
  <si>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</si>
  <si>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</si>
  <si>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</si>
  <si>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</si>
  <si>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</si>
  <si>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</si>
  <si>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</si>
  <si>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</si>
  <si>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</si>
  <si>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</si>
  <si>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</si>
  <si>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</si>
  <si>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</si>
  <si>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</si>
  <si>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</si>
  <si>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</si>
  <si>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</si>
  <si>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</si>
  <si>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</si>
  <si>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</si>
  <si>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</si>
  <si>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</si>
  <si>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</si>
  <si>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</si>
  <si>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</si>
  <si>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</si>
  <si>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CUBETA PLASTICA 2 GLS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</si>
  <si>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</si>
  <si>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</si>
  <si>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</si>
  <si>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</si>
  <si>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</si>
  <si>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</si>
  <si>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</si>
  <si>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</si>
  <si>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</si>
  <si>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</si>
  <si>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</si>
  <si>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</si>
  <si>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</si>
  <si>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</si>
  <si>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</si>
  <si>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</si>
  <si>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</si>
  <si>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</si>
  <si>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</si>
  <si>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</si>
  <si>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</si>
  <si>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</si>
  <si>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</si>
  <si>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</si>
  <si>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</si>
  <si>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</si>
  <si>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</si>
  <si>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BREAKER ATORNILLABLE 60 AMP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</si>
  <si>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</si>
  <si>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</si>
  <si>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</si>
  <si>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</si>
  <si>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</si>
  <si>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</si>
  <si>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</si>
  <si>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</si>
  <si>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</si>
  <si>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</si>
  <si>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</si>
  <si>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</si>
  <si>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</si>
  <si>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</si>
  <si>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</si>
  <si>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</si>
  <si>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1521-016-0001-1</t>
  </si>
  <si>
    <t>CAJA DE FOLDER NARANJA 8-1/2X11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</si>
  <si>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</si>
  <si>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</si>
  <si>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</si>
  <si>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</si>
  <si>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</si>
  <si>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</si>
  <si>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</si>
  <si>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</si>
  <si>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</si>
  <si>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TONNER HP 131A NEGRO </t>
  </si>
  <si>
    <t xml:space="preserve">CINTA ADHESIVA GRANDE DE 2" </t>
  </si>
  <si>
    <t>PAPEL TIMBRADO 8-1/2X11</t>
  </si>
  <si>
    <t>MG-09</t>
  </si>
  <si>
    <t>1521-043-0043-7</t>
  </si>
  <si>
    <t>Columna1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</si>
  <si>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</si>
  <si>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</si>
  <si>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</si>
  <si>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</si>
  <si>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</si>
  <si>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</si>
  <si>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</si>
  <si>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</si>
  <si>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</si>
  <si>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</si>
  <si>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</si>
  <si>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</si>
  <si>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</si>
  <si>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</si>
  <si>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</si>
  <si>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</si>
  <si>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</si>
  <si>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</si>
  <si>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1521-080-0001-6</t>
  </si>
  <si>
    <t>14/09/205</t>
  </si>
  <si>
    <t>A2-07</t>
  </si>
  <si>
    <t>Valor</t>
  </si>
  <si>
    <t>VALOR2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</si>
  <si>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</si>
  <si>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</si>
  <si>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</si>
  <si>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</si>
  <si>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</si>
  <si>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</si>
  <si>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</si>
  <si>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</si>
  <si>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</si>
  <si>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</si>
  <si>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AMBIENTADOR GLADER 12/8 ONZ</t>
  </si>
  <si>
    <t>TONNER HP CF258A (58A)</t>
  </si>
  <si>
    <t>1521-000-0073-26</t>
  </si>
  <si>
    <t>VASO PLASTICO 7 ONZ</t>
  </si>
  <si>
    <t>1523-011-0003-35</t>
  </si>
  <si>
    <t>YAR</t>
  </si>
  <si>
    <t>TUBO LED 18 W FROSTED</t>
  </si>
  <si>
    <t>1521-318-0036-23</t>
  </si>
  <si>
    <t>BANDERA DOM.EXTERIOR 6X4 PIE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</si>
  <si>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</si>
  <si>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</si>
  <si>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</si>
  <si>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</si>
  <si>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</si>
  <si>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</si>
  <si>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</si>
  <si>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</si>
  <si>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</si>
  <si>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</si>
  <si>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</si>
  <si>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</si>
  <si>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</si>
  <si>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</si>
  <si>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</si>
  <si>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</si>
  <si>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</si>
  <si>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</si>
  <si>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</si>
  <si>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</si>
  <si>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</si>
  <si>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</si>
  <si>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</si>
  <si>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</si>
  <si>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</si>
  <si>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</si>
  <si>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</si>
  <si>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CERA BLANCA PARA PISO</t>
  </si>
  <si>
    <t>1522-001-0005-63</t>
  </si>
  <si>
    <t>DISPENSADOR DE GRASA</t>
  </si>
  <si>
    <t>1523-020-0055-26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</si>
  <si>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</si>
  <si>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</si>
  <si>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</si>
  <si>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</si>
  <si>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</si>
  <si>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</si>
  <si>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</si>
  <si>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</si>
  <si>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</si>
  <si>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</si>
  <si>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</si>
  <si>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</si>
  <si>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</si>
  <si>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</si>
  <si>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</si>
  <si>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</si>
  <si>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</si>
  <si>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</si>
  <si>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</si>
  <si>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</si>
  <si>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</si>
  <si>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</si>
  <si>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</si>
  <si>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TONER HP 83A NEGRO</t>
  </si>
  <si>
    <t>1521-001-0009-27</t>
  </si>
  <si>
    <t>TINTA HP 712 NEGRO</t>
  </si>
  <si>
    <t>MG04</t>
  </si>
  <si>
    <t>TINTA HP 22 COLOR</t>
  </si>
  <si>
    <t>LANILLA BLANCA</t>
  </si>
  <si>
    <t>1521-000-0013</t>
  </si>
  <si>
    <t>TONNER HP P1005 (35A) NEGRO</t>
  </si>
  <si>
    <t>1522-031-0033-46</t>
  </si>
  <si>
    <t>TERMINAL IZQUIERDO CAM.HILUX</t>
  </si>
  <si>
    <t>1522-031-0005-4</t>
  </si>
  <si>
    <t>BARRA DE GUIA CAM.TOYOTA HILUX</t>
  </si>
  <si>
    <t>1522-031-0033-45</t>
  </si>
  <si>
    <t>TERMINAL DE GUIA 45046-09281</t>
  </si>
  <si>
    <t>1522-101-0012-30</t>
  </si>
  <si>
    <t>BUSHING CATRE 48655-OK040</t>
  </si>
  <si>
    <t>1523-003-0035-33</t>
  </si>
  <si>
    <t>ROTULA IZQUIERDA 48525-EA000</t>
  </si>
  <si>
    <t>1522-101-0012-33</t>
  </si>
  <si>
    <t>1523-001-0006-36</t>
  </si>
  <si>
    <t>TUERCA DE GOMAS CAM.HILUX</t>
  </si>
  <si>
    <t>1523-003-0031-13</t>
  </si>
  <si>
    <t>TERMINALES DE GUIA D8640-EB70A</t>
  </si>
  <si>
    <t>1522-031-0007-18</t>
  </si>
  <si>
    <t>BUSHING BARRA EST.54613-2S600</t>
  </si>
  <si>
    <t>LINK DELANTERO 56261-75010</t>
  </si>
  <si>
    <t>TERMINAL G.SE-4831(48520-3S525)</t>
  </si>
  <si>
    <t>1523-031-0005-64</t>
  </si>
  <si>
    <t>BOLA EFERICA DE ABAJO</t>
  </si>
  <si>
    <t>1522-092-0030-76</t>
  </si>
  <si>
    <t>BUSHING CUADRADO DE LA BARRA</t>
  </si>
  <si>
    <t>1522-092-0030-77</t>
  </si>
  <si>
    <t>BUSHING REDONDO DE LA BARRA</t>
  </si>
  <si>
    <t>1523-031-0005-23</t>
  </si>
  <si>
    <t>BOLA EFERICA DE ABAJO 4330</t>
  </si>
  <si>
    <t>1523-003-0031-24</t>
  </si>
  <si>
    <t>BOLA EFERICA COMP.DE ABAJO</t>
  </si>
  <si>
    <t>1523-036-0003-63</t>
  </si>
  <si>
    <t>AMORTIGUADOR DELANTERO HILUX</t>
  </si>
  <si>
    <t>B2-27</t>
  </si>
  <si>
    <t>1522-033-0001-72</t>
  </si>
  <si>
    <t>JGO DE BANDA DELANTERA HILUX</t>
  </si>
  <si>
    <t>AMORTIGUADOR DELANTERO 34172</t>
  </si>
  <si>
    <t>1523-002-0005-16</t>
  </si>
  <si>
    <t>JGO DE BANDA TRASERA 04495-0K120</t>
  </si>
  <si>
    <t>1523-036-0003-64</t>
  </si>
  <si>
    <t>AMORTIGUADOR TRASERO HILUX</t>
  </si>
  <si>
    <t>1522-031-0012-38</t>
  </si>
  <si>
    <t>RETENEDORA CAMION DAITHASU</t>
  </si>
  <si>
    <t>1522-031-0005-19</t>
  </si>
  <si>
    <t>CUARTO DE GRASA 80/90</t>
  </si>
  <si>
    <t>1523-011-0012-4</t>
  </si>
  <si>
    <t xml:space="preserve">SILICON GRIS </t>
  </si>
  <si>
    <t>1522-031-0024-59</t>
  </si>
  <si>
    <t>KIT.DE CLOUCHET</t>
  </si>
  <si>
    <t>BA-05</t>
  </si>
  <si>
    <t>SOPORTE DEL MOTOR 11220-2S710</t>
  </si>
  <si>
    <t>1523-031-0005-29</t>
  </si>
  <si>
    <t>BOLA EFERICA DE ABAJO TD-27</t>
  </si>
  <si>
    <t>JGO DE BANDA TRAS.04495-OK120</t>
  </si>
  <si>
    <t>1522-031-0002-4</t>
  </si>
  <si>
    <t>BARRA DE CENTRO 48560-3S525-J</t>
  </si>
  <si>
    <t>1522-035-0001-32</t>
  </si>
  <si>
    <t>DISCO DE FRENO TRASERO (TAMBOR)</t>
  </si>
  <si>
    <t>B3-19</t>
  </si>
  <si>
    <t>1522-035-0001-36</t>
  </si>
  <si>
    <t>DISCO DE CLUTCH ISUZU D-MAX</t>
  </si>
  <si>
    <t>1522-036-0001-54</t>
  </si>
  <si>
    <t>SOPORTE DE MOTOR IZQ,ISUZU</t>
  </si>
  <si>
    <t>1522-036-0001-52</t>
  </si>
  <si>
    <t>SOPORTE DE MOTOR DERECHO ISUZU</t>
  </si>
  <si>
    <t>1529-001-0062-16</t>
  </si>
  <si>
    <t>RADIADOR 21460-2S600</t>
  </si>
  <si>
    <t>1522-035-0001-37</t>
  </si>
  <si>
    <t>COLLARING CAM.  ISUZU D-MAX</t>
  </si>
  <si>
    <t>1521-500-0007-75</t>
  </si>
  <si>
    <t>GUAPER TRAS.LIMPIA CRISTAL 11"</t>
  </si>
  <si>
    <t>1522-001-0001-89</t>
  </si>
  <si>
    <t>TERMINAL DE LA BARRA ESTAB.</t>
  </si>
  <si>
    <t>1522-003-0001-72</t>
  </si>
  <si>
    <t>JGO.DE BANDA DELANTERA HILUX</t>
  </si>
  <si>
    <t>BUSHING BARRA ESTAB.51306-564</t>
  </si>
  <si>
    <t>BUSHING DE LA BARRA 52315-510</t>
  </si>
  <si>
    <t>1525-002-0033-62</t>
  </si>
  <si>
    <t>LINK BIELETAS TOYOTA HILUX</t>
  </si>
  <si>
    <t>GEL PARA CAJERO  (CERA)</t>
  </si>
  <si>
    <t>CINTA PARA IMPRESORA  SP-200</t>
  </si>
  <si>
    <t>1521-900-0007-46</t>
  </si>
  <si>
    <t>GALONES DE COOLANT</t>
  </si>
  <si>
    <t>BA-06</t>
  </si>
  <si>
    <t>1522-011-0011-19</t>
  </si>
  <si>
    <t>SOPORTE DE MOTOR</t>
  </si>
  <si>
    <t>RIEL LINK</t>
  </si>
  <si>
    <t>1521-043-0007</t>
  </si>
  <si>
    <t>TONER HP 131 BLACK</t>
  </si>
  <si>
    <t>CAPACITOR DE 2 POLOS 40 AMP</t>
  </si>
  <si>
    <t>1521-500-0003-22</t>
  </si>
  <si>
    <t>1523-001-0078-7</t>
  </si>
  <si>
    <t>CILINDRO DE GAS 404 A 30 LBS DUPONT</t>
  </si>
  <si>
    <t>1523-001-0078-57</t>
  </si>
  <si>
    <t>CINTA DE ALUMINIO 3"</t>
  </si>
  <si>
    <t>A2-01</t>
  </si>
  <si>
    <t>1523-001-0053-118</t>
  </si>
  <si>
    <t>BACOCEL DE 5/8"</t>
  </si>
  <si>
    <t>1523-001-0053-9</t>
  </si>
  <si>
    <t>BACOCEL DE 7/8"</t>
  </si>
  <si>
    <t>1521-500-0007-103</t>
  </si>
  <si>
    <t>FILTRO DE LINEA 3/8" SOLDABLE</t>
  </si>
  <si>
    <t>1521-500-0005-3</t>
  </si>
  <si>
    <t>1523-001-0055-76</t>
  </si>
  <si>
    <t>MANGUERA P/MANOMETRO</t>
  </si>
  <si>
    <t>SOLDADURA DE PLATA AL 10%</t>
  </si>
  <si>
    <t>1523-201-0022-22</t>
  </si>
  <si>
    <t>JUEGO DE MANOMETRO REFRIGERANTE 410A</t>
  </si>
  <si>
    <t>1521-500-0007-82</t>
  </si>
  <si>
    <t>FILTRO DE LENEA P/NEVERA</t>
  </si>
  <si>
    <t>1522-002-0002-7</t>
  </si>
  <si>
    <t xml:space="preserve">                                               RELACION DE INVENTARIO AL PERIODO OCTUBRE-DICIEMBRE DEL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</si>
</sst>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A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theme="7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Alignment="1">
      <alignment/>
    </xf>
    <xf numFmtId="0" fontId="40" fillId="34" borderId="0" xfId="0" applyFont="1" applyFill="1" applyBorder="1" applyAlignment="1">
      <alignment/>
    </xf>
    <xf numFmtId="0" fontId="41" fillId="35" borderId="0" xfId="0" applyFont="1" applyFill="1" applyAlignment="1">
      <alignment vertical="center"/>
    </xf>
    <xf numFmtId="0" fontId="40" fillId="34" borderId="0" xfId="0" applyFont="1" applyFill="1" applyAlignment="1">
      <alignment/>
    </xf>
    <xf numFmtId="2" fontId="42" fillId="36" borderId="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2" fontId="43" fillId="0" borderId="12" xfId="0" applyNumberFormat="1" applyFont="1" applyBorder="1" applyAlignment="1">
      <alignment horizontal="left" vertical="center" wrapText="1"/>
    </xf>
    <xf numFmtId="14" fontId="43" fillId="0" borderId="12" xfId="0" applyNumberFormat="1" applyFont="1" applyBorder="1" applyAlignment="1">
      <alignment horizontal="center" wrapText="1"/>
    </xf>
    <xf numFmtId="2" fontId="43" fillId="34" borderId="13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3" fontId="43" fillId="0" borderId="13" xfId="47" applyFont="1" applyBorder="1" applyAlignment="1">
      <alignment horizontal="right" vertical="center"/>
    </xf>
    <xf numFmtId="43" fontId="43" fillId="0" borderId="13" xfId="47" applyFont="1" applyBorder="1" applyAlignment="1">
      <alignment horizontal="center"/>
    </xf>
    <xf numFmtId="0" fontId="43" fillId="0" borderId="13" xfId="0" applyFont="1" applyBorder="1" applyAlignment="1">
      <alignment/>
    </xf>
    <xf numFmtId="43" fontId="43" fillId="0" borderId="12" xfId="47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2" fontId="43" fillId="0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3" xfId="0" applyFont="1" applyBorder="1" applyAlignment="1">
      <alignment horizontal="center"/>
    </xf>
    <xf numFmtId="43" fontId="43" fillId="0" borderId="13" xfId="47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34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2" xfId="47" applyNumberFormat="1" applyFont="1" applyBorder="1" applyAlignment="1">
      <alignment horizontal="center"/>
    </xf>
    <xf numFmtId="43" fontId="43" fillId="0" borderId="12" xfId="47" applyFont="1" applyFill="1" applyBorder="1" applyAlignment="1">
      <alignment horizontal="center"/>
    </xf>
    <xf numFmtId="14" fontId="43" fillId="0" borderId="12" xfId="0" applyNumberFormat="1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43" fontId="43" fillId="0" borderId="13" xfId="47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43" fontId="43" fillId="0" borderId="13" xfId="47" applyFont="1" applyBorder="1" applyAlignment="1">
      <alignment horizontal="right" vertical="center" wrapText="1"/>
    </xf>
    <xf numFmtId="43" fontId="43" fillId="0" borderId="13" xfId="47" applyFont="1" applyBorder="1" applyAlignment="1">
      <alignment horizontal="left" vertical="center" wrapText="1"/>
    </xf>
    <xf numFmtId="43" fontId="43" fillId="0" borderId="13" xfId="47" applyFont="1" applyBorder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2" fontId="43" fillId="0" borderId="12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14" fontId="43" fillId="0" borderId="12" xfId="0" applyNumberFormat="1" applyFont="1" applyBorder="1" applyAlignment="1">
      <alignment horizontal="center"/>
    </xf>
    <xf numFmtId="2" fontId="43" fillId="0" borderId="18" xfId="0" applyNumberFormat="1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/>
    </xf>
    <xf numFmtId="16" fontId="43" fillId="0" borderId="13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left" vertical="center" wrapText="1"/>
    </xf>
    <xf numFmtId="0" fontId="43" fillId="37" borderId="13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2" fontId="43" fillId="0" borderId="0" xfId="0" applyNumberFormat="1" applyFont="1" applyBorder="1" applyAlignment="1">
      <alignment horizontal="left" vertical="center" wrapText="1"/>
    </xf>
    <xf numFmtId="43" fontId="43" fillId="0" borderId="13" xfId="47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/>
    </xf>
    <xf numFmtId="0" fontId="43" fillId="34" borderId="0" xfId="0" applyFont="1" applyFill="1" applyBorder="1" applyAlignment="1">
      <alignment/>
    </xf>
    <xf numFmtId="0" fontId="43" fillId="0" borderId="18" xfId="0" applyFont="1" applyBorder="1" applyAlignment="1">
      <alignment/>
    </xf>
    <xf numFmtId="43" fontId="43" fillId="0" borderId="17" xfId="47" applyFont="1" applyBorder="1" applyAlignment="1">
      <alignment/>
    </xf>
    <xf numFmtId="0" fontId="43" fillId="37" borderId="0" xfId="0" applyFont="1" applyFill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43" fontId="43" fillId="0" borderId="17" xfId="47" applyFont="1" applyBorder="1" applyAlignment="1">
      <alignment horizontal="center"/>
    </xf>
    <xf numFmtId="0" fontId="43" fillId="37" borderId="18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wrapText="1"/>
    </xf>
    <xf numFmtId="43" fontId="43" fillId="0" borderId="12" xfId="47" applyFont="1" applyBorder="1" applyAlignment="1">
      <alignment/>
    </xf>
    <xf numFmtId="0" fontId="43" fillId="0" borderId="16" xfId="0" applyFont="1" applyBorder="1" applyAlignment="1">
      <alignment/>
    </xf>
    <xf numFmtId="43" fontId="43" fillId="0" borderId="18" xfId="47" applyFont="1" applyBorder="1" applyAlignment="1">
      <alignment/>
    </xf>
    <xf numFmtId="43" fontId="43" fillId="34" borderId="0" xfId="47" applyFont="1" applyFill="1" applyBorder="1" applyAlignment="1">
      <alignment/>
    </xf>
    <xf numFmtId="43" fontId="43" fillId="0" borderId="0" xfId="47" applyFont="1" applyBorder="1" applyAlignment="1">
      <alignment/>
    </xf>
    <xf numFmtId="43" fontId="43" fillId="0" borderId="0" xfId="47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4" borderId="0" xfId="0" applyFont="1" applyFill="1" applyAlignment="1">
      <alignment/>
    </xf>
    <xf numFmtId="43" fontId="43" fillId="0" borderId="0" xfId="47" applyFont="1" applyAlignment="1">
      <alignment/>
    </xf>
    <xf numFmtId="43" fontId="43" fillId="0" borderId="0" xfId="47" applyFont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/>
    </xf>
    <xf numFmtId="1" fontId="43" fillId="0" borderId="0" xfId="47" applyNumberFormat="1" applyFont="1" applyBorder="1" applyAlignment="1">
      <alignment horizontal="center" vertical="center"/>
    </xf>
    <xf numFmtId="1" fontId="43" fillId="0" borderId="0" xfId="47" applyNumberFormat="1" applyFont="1" applyAlignment="1">
      <alignment horizontal="center" vertical="center"/>
    </xf>
    <xf numFmtId="1" fontId="43" fillId="0" borderId="13" xfId="47" applyNumberFormat="1" applyFont="1" applyBorder="1" applyAlignment="1">
      <alignment horizontal="center" vertical="center" wrapText="1"/>
    </xf>
    <xf numFmtId="1" fontId="43" fillId="34" borderId="13" xfId="47" applyNumberFormat="1" applyFont="1" applyFill="1" applyBorder="1" applyAlignment="1">
      <alignment horizontal="center" vertical="center" wrapText="1"/>
    </xf>
    <xf numFmtId="1" fontId="43" fillId="0" borderId="17" xfId="47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43" fontId="43" fillId="0" borderId="17" xfId="47" applyFont="1" applyBorder="1" applyAlignment="1">
      <alignment horizontal="right" vertical="center"/>
    </xf>
    <xf numFmtId="14" fontId="43" fillId="0" borderId="18" xfId="0" applyNumberFormat="1" applyFont="1" applyBorder="1" applyAlignment="1">
      <alignment horizontal="center" wrapText="1"/>
    </xf>
    <xf numFmtId="14" fontId="43" fillId="0" borderId="0" xfId="0" applyNumberFormat="1" applyFont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/>
    </xf>
    <xf numFmtId="0" fontId="43" fillId="0" borderId="17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37" borderId="17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9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14" fontId="43" fillId="0" borderId="18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wrapText="1"/>
    </xf>
    <xf numFmtId="14" fontId="43" fillId="0" borderId="18" xfId="0" applyNumberFormat="1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1" fontId="43" fillId="0" borderId="13" xfId="47" applyNumberFormat="1" applyFont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3" fontId="43" fillId="0" borderId="13" xfId="47" applyFont="1" applyBorder="1" applyAlignment="1">
      <alignment horizontal="right"/>
    </xf>
    <xf numFmtId="0" fontId="43" fillId="34" borderId="18" xfId="0" applyFont="1" applyFill="1" applyBorder="1" applyAlignment="1">
      <alignment/>
    </xf>
    <xf numFmtId="0" fontId="43" fillId="37" borderId="0" xfId="0" applyFont="1" applyFill="1" applyBorder="1" applyAlignment="1">
      <alignment horizontal="center" vertical="center"/>
    </xf>
    <xf numFmtId="0" fontId="43" fillId="0" borderId="17" xfId="47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27" fillId="22" borderId="2" xfId="35" applyNumberFormat="1" applyAlignment="1">
      <alignment horizontal="center" vertical="center" wrapText="1"/>
    </xf>
    <xf numFmtId="2" fontId="27" fillId="22" borderId="2" xfId="35" applyNumberFormat="1" applyAlignment="1">
      <alignment horizontal="center" vertical="center"/>
    </xf>
    <xf numFmtId="0" fontId="27" fillId="22" borderId="2" xfId="35" applyAlignment="1">
      <alignment horizontal="center" vertical="center" wrapText="1"/>
    </xf>
    <xf numFmtId="0" fontId="27" fillId="22" borderId="2" xfId="35" applyAlignment="1">
      <alignment horizontal="center" vertical="center"/>
    </xf>
    <xf numFmtId="1" fontId="27" fillId="22" borderId="2" xfId="35" applyNumberFormat="1" applyAlignment="1">
      <alignment horizontal="center" vertical="center" wrapText="1"/>
    </xf>
    <xf numFmtId="0" fontId="27" fillId="22" borderId="2" xfId="35" applyAlignment="1">
      <alignment horizontal="center" wrapText="1"/>
    </xf>
    <xf numFmtId="43" fontId="27" fillId="22" borderId="2" xfId="35" applyNumberFormat="1" applyAlignment="1">
      <alignment horizontal="center" wrapText="1"/>
    </xf>
    <xf numFmtId="43" fontId="27" fillId="22" borderId="2" xfId="35" applyNumberFormat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15" fontId="43" fillId="0" borderId="13" xfId="47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679</xdr:row>
      <xdr:rowOff>133350</xdr:rowOff>
    </xdr:from>
    <xdr:ext cx="180975" cy="266700"/>
    <xdr:sp fLocksText="0">
      <xdr:nvSpPr>
        <xdr:cNvPr id="1" name="2 CuadroTexto"/>
        <xdr:cNvSpPr txBox="1">
          <a:spLocks noChangeArrowheads="1"/>
        </xdr:cNvSpPr>
      </xdr:nvSpPr>
      <xdr:spPr>
        <a:xfrm>
          <a:off x="9667875" y="2015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885825</xdr:colOff>
      <xdr:row>789</xdr:row>
      <xdr:rowOff>361950</xdr:rowOff>
    </xdr:from>
    <xdr:to>
      <xdr:col>3</xdr:col>
      <xdr:colOff>1019175</xdr:colOff>
      <xdr:row>790</xdr:row>
      <xdr:rowOff>1019175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8752400"/>
          <a:ext cx="29432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789</xdr:row>
      <xdr:rowOff>295275</xdr:rowOff>
    </xdr:from>
    <xdr:to>
      <xdr:col>11</xdr:col>
      <xdr:colOff>523875</xdr:colOff>
      <xdr:row>790</xdr:row>
      <xdr:rowOff>990600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28685725"/>
          <a:ext cx="32670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333375</xdr:rowOff>
    </xdr:from>
    <xdr:to>
      <xdr:col>2</xdr:col>
      <xdr:colOff>1114425</xdr:colOff>
      <xdr:row>2</xdr:row>
      <xdr:rowOff>76200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33375"/>
          <a:ext cx="1733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TENIMIEN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CODIGO INSTITUCIONAL</v>
          </cell>
          <cell r="B1" t="str">
            <v>DESCRICIPCION</v>
          </cell>
          <cell r="C1" t="str">
            <v>UND.</v>
          </cell>
          <cell r="D1" t="str">
            <v>CANT.</v>
          </cell>
          <cell r="E1" t="str">
            <v>CODIGO INSTITUCIONAL</v>
          </cell>
          <cell r="F1" t="str">
            <v>COSTO UNITARIO</v>
          </cell>
          <cell r="G1" t="str">
            <v>TOTAL</v>
          </cell>
          <cell r="H1" t="str">
            <v>FECHA DE ADQUISICION</v>
          </cell>
          <cell r="I1" t="str">
            <v>FECHA DE REGISTRO</v>
          </cell>
        </row>
        <row r="2">
          <cell r="A2" t="str">
            <v>1521-006-0003-19</v>
          </cell>
          <cell r="B2" t="str">
            <v>TUBO P/ LAMINADA 20W OSRAML20W10S</v>
          </cell>
          <cell r="C2" t="str">
            <v>UNI</v>
          </cell>
          <cell r="D2">
            <v>27</v>
          </cell>
          <cell r="E2" t="str">
            <v>1521-006-0003-19</v>
          </cell>
          <cell r="F2">
            <v>208</v>
          </cell>
          <cell r="G2" t="str">
            <v>5,616.00</v>
          </cell>
          <cell r="H2">
            <v>42038</v>
          </cell>
          <cell r="I2">
            <v>42038</v>
          </cell>
        </row>
        <row r="3">
          <cell r="A3" t="str">
            <v>1523-003-0003-21</v>
          </cell>
          <cell r="B3" t="str">
            <v>RIEL LINK S/R</v>
          </cell>
          <cell r="C3" t="str">
            <v>UNI</v>
          </cell>
          <cell r="D3">
            <v>2</v>
          </cell>
          <cell r="E3" t="str">
            <v>1523-003-0003-21</v>
          </cell>
          <cell r="F3">
            <v>67</v>
          </cell>
          <cell r="G3">
            <v>134</v>
          </cell>
          <cell r="H3">
            <v>43206</v>
          </cell>
          <cell r="I3">
            <v>43206</v>
          </cell>
        </row>
        <row r="4">
          <cell r="A4" t="str">
            <v>1523-006-0003-17</v>
          </cell>
          <cell r="B4" t="str">
            <v>TUBO FLORESCENTE CIRCULAR 22W</v>
          </cell>
          <cell r="C4" t="str">
            <v>UNI</v>
          </cell>
          <cell r="D4">
            <v>6</v>
          </cell>
          <cell r="E4" t="str">
            <v>1523-006-0003-17</v>
          </cell>
          <cell r="F4">
            <v>120</v>
          </cell>
          <cell r="G4">
            <v>720</v>
          </cell>
          <cell r="H4">
            <v>43633</v>
          </cell>
          <cell r="I4">
            <v>43633</v>
          </cell>
        </row>
        <row r="5">
          <cell r="A5" t="str">
            <v>1522-006-0003-15</v>
          </cell>
          <cell r="B5" t="str">
            <v>TUBO FLORESCENTE CIRCULAR 32W</v>
          </cell>
          <cell r="C5" t="str">
            <v>UNI</v>
          </cell>
          <cell r="D5">
            <v>16</v>
          </cell>
          <cell r="E5" t="str">
            <v>1522-006-0003-15</v>
          </cell>
          <cell r="F5" t="str">
            <v>356.00</v>
          </cell>
          <cell r="G5">
            <v>5696</v>
          </cell>
          <cell r="H5">
            <v>42705</v>
          </cell>
          <cell r="I5">
            <v>42705</v>
          </cell>
        </row>
        <row r="6">
          <cell r="A6" t="str">
            <v>1523-0060073-62</v>
          </cell>
          <cell r="B6" t="str">
            <v>LAMPARA DE GLOBO 10101-08-SN</v>
          </cell>
          <cell r="C6" t="str">
            <v>UNI</v>
          </cell>
          <cell r="D6">
            <v>6</v>
          </cell>
          <cell r="E6" t="str">
            <v>1523-0060073-62</v>
          </cell>
          <cell r="F6" t="str">
            <v>535.00</v>
          </cell>
          <cell r="G6">
            <v>3210</v>
          </cell>
          <cell r="H6">
            <v>43199</v>
          </cell>
          <cell r="I6">
            <v>43199</v>
          </cell>
        </row>
        <row r="7">
          <cell r="A7" t="str">
            <v>1523-006-0002-54</v>
          </cell>
          <cell r="B7" t="str">
            <v>TUBOS LED 9W T8 DJ-6268-1</v>
          </cell>
          <cell r="C7" t="str">
            <v>UNI</v>
          </cell>
          <cell r="D7">
            <v>25</v>
          </cell>
          <cell r="E7" t="str">
            <v>1523-006-0002-54</v>
          </cell>
          <cell r="F7" t="str">
            <v>257.00</v>
          </cell>
          <cell r="G7">
            <v>6425</v>
          </cell>
          <cell r="H7">
            <v>43206</v>
          </cell>
          <cell r="I7">
            <v>43206</v>
          </cell>
        </row>
        <row r="8">
          <cell r="A8" t="str">
            <v>1523-006-0003-32</v>
          </cell>
          <cell r="B8" t="str">
            <v>TUBO P/LAMPARA FLUORER 17W OSRAM</v>
          </cell>
          <cell r="C8" t="str">
            <v>UNI</v>
          </cell>
          <cell r="D8">
            <v>0</v>
          </cell>
          <cell r="E8" t="str">
            <v>1523-006-0003-32</v>
          </cell>
          <cell r="F8" t="str">
            <v>49.00</v>
          </cell>
          <cell r="G8">
            <v>0</v>
          </cell>
          <cell r="H8">
            <v>42627</v>
          </cell>
          <cell r="I8">
            <v>42627</v>
          </cell>
        </row>
        <row r="9">
          <cell r="A9" t="str">
            <v>1522-201-0042-19</v>
          </cell>
          <cell r="B9" t="str">
            <v>COMPRESOR P/BEBEDERO LG 110 VOLTIOS 1PH</v>
          </cell>
          <cell r="C9" t="str">
            <v>UNI</v>
          </cell>
          <cell r="D9">
            <v>0</v>
          </cell>
          <cell r="E9" t="str">
            <v>1522-201-0042-19</v>
          </cell>
          <cell r="F9" t="str">
            <v>5,451.00</v>
          </cell>
          <cell r="G9">
            <v>0</v>
          </cell>
          <cell r="H9">
            <v>42844</v>
          </cell>
          <cell r="I9">
            <v>42844</v>
          </cell>
        </row>
        <row r="10">
          <cell r="A10" t="str">
            <v>1522-500-0001-59</v>
          </cell>
          <cell r="B10" t="str">
            <v>MOTOR VENTILADOR 1/3 1075 220VOLTIOS</v>
          </cell>
          <cell r="C10" t="str">
            <v>UNI</v>
          </cell>
          <cell r="D10">
            <v>2</v>
          </cell>
          <cell r="E10" t="str">
            <v>1522-500-0001-59</v>
          </cell>
          <cell r="F10" t="str">
            <v>3,672.00</v>
          </cell>
          <cell r="G10">
            <v>7344</v>
          </cell>
          <cell r="H10">
            <v>41579</v>
          </cell>
          <cell r="I10">
            <v>41579</v>
          </cell>
        </row>
        <row r="11">
          <cell r="A11" t="str">
            <v>1523-006-000253</v>
          </cell>
          <cell r="B11" t="str">
            <v>TUBO LED 18 W</v>
          </cell>
          <cell r="C11" t="str">
            <v>UNI</v>
          </cell>
          <cell r="D11">
            <v>0</v>
          </cell>
          <cell r="E11" t="str">
            <v>1523-006-000253</v>
          </cell>
          <cell r="F11">
            <v>241.44</v>
          </cell>
          <cell r="G11">
            <v>0</v>
          </cell>
          <cell r="H11">
            <v>43771</v>
          </cell>
          <cell r="I11">
            <v>43526</v>
          </cell>
        </row>
        <row r="12">
          <cell r="A12" t="str">
            <v>1523-006-0002-68</v>
          </cell>
          <cell r="B12" t="str">
            <v>BOMBILLO LED 30WATTS</v>
          </cell>
          <cell r="C12" t="str">
            <v>UNI</v>
          </cell>
          <cell r="D12">
            <v>0</v>
          </cell>
          <cell r="E12" t="str">
            <v>1523-006-0002-68</v>
          </cell>
          <cell r="F12" t="str">
            <v>312.00</v>
          </cell>
          <cell r="G12">
            <v>0</v>
          </cell>
          <cell r="H12">
            <v>43206</v>
          </cell>
          <cell r="I12">
            <v>43206</v>
          </cell>
        </row>
        <row r="13">
          <cell r="A13" t="str">
            <v>1523-006-000256</v>
          </cell>
          <cell r="B13" t="str">
            <v>BOMBILLO LED 9 WATTS</v>
          </cell>
          <cell r="C13" t="str">
            <v>UNI</v>
          </cell>
          <cell r="D13">
            <v>1</v>
          </cell>
          <cell r="E13" t="str">
            <v>1523-006-000256</v>
          </cell>
          <cell r="F13">
            <v>181.16</v>
          </cell>
          <cell r="G13">
            <v>181.16</v>
          </cell>
          <cell r="H13">
            <v>43571</v>
          </cell>
          <cell r="I13">
            <v>43571</v>
          </cell>
        </row>
        <row r="14">
          <cell r="A14" t="str">
            <v>1523-006-0003-22 </v>
          </cell>
          <cell r="B14" t="str">
            <v>TUBO FLUORESCENTE 32 W SILVANIA</v>
          </cell>
          <cell r="C14" t="str">
            <v>UNI</v>
          </cell>
          <cell r="D14">
            <v>1</v>
          </cell>
          <cell r="E14" t="str">
            <v>1523-006-0003-22 </v>
          </cell>
          <cell r="F14" t="str">
            <v>43.00</v>
          </cell>
          <cell r="G14">
            <v>43</v>
          </cell>
          <cell r="H14">
            <v>43206</v>
          </cell>
          <cell r="I14">
            <v>43206</v>
          </cell>
        </row>
        <row r="15">
          <cell r="A15" t="str">
            <v>1522-500-0001-16</v>
          </cell>
          <cell r="B15" t="str">
            <v>CAPACITOR 50MFD CONFORT TIME</v>
          </cell>
          <cell r="C15" t="str">
            <v>UNI</v>
          </cell>
          <cell r="D15">
            <v>2</v>
          </cell>
          <cell r="E15" t="str">
            <v>1522-500-0001-16</v>
          </cell>
          <cell r="F15" t="str">
            <v>210.00</v>
          </cell>
          <cell r="G15">
            <v>420</v>
          </cell>
          <cell r="H15">
            <v>41579</v>
          </cell>
          <cell r="I15">
            <v>41579</v>
          </cell>
        </row>
        <row r="16">
          <cell r="A16" t="str">
            <v>1522-500-0001-79</v>
          </cell>
          <cell r="B16" t="str">
            <v>CAPACITOR 70MFD</v>
          </cell>
          <cell r="C16" t="str">
            <v>UNI</v>
          </cell>
          <cell r="D16">
            <v>1</v>
          </cell>
          <cell r="E16" t="str">
            <v>1522-500-0001-79</v>
          </cell>
          <cell r="F16" t="str">
            <v>318.00</v>
          </cell>
          <cell r="G16">
            <v>318</v>
          </cell>
          <cell r="H16">
            <v>42460</v>
          </cell>
          <cell r="I16">
            <v>42460</v>
          </cell>
        </row>
        <row r="17">
          <cell r="A17" t="str">
            <v>1522-500-001-44</v>
          </cell>
          <cell r="B17" t="str">
            <v>CAPACITOR 55MFD</v>
          </cell>
          <cell r="C17" t="str">
            <v>UNI</v>
          </cell>
          <cell r="D17">
            <v>1</v>
          </cell>
          <cell r="E17" t="str">
            <v>1522-500-001-44</v>
          </cell>
          <cell r="F17" t="str">
            <v>212.00</v>
          </cell>
          <cell r="G17">
            <v>212</v>
          </cell>
          <cell r="H17">
            <v>42444</v>
          </cell>
          <cell r="I17">
            <v>42444</v>
          </cell>
        </row>
        <row r="18">
          <cell r="A18" t="str">
            <v>1522-500-0001-17</v>
          </cell>
          <cell r="B18" t="str">
            <v>CAPACITOR 5MFD</v>
          </cell>
          <cell r="C18" t="str">
            <v>UNI</v>
          </cell>
          <cell r="D18">
            <v>6</v>
          </cell>
          <cell r="E18" t="str">
            <v>1522-500-0001-17</v>
          </cell>
          <cell r="F18" t="str">
            <v>64.00</v>
          </cell>
          <cell r="G18">
            <v>384</v>
          </cell>
          <cell r="H18">
            <v>42460</v>
          </cell>
          <cell r="I18">
            <v>42460</v>
          </cell>
        </row>
        <row r="19">
          <cell r="A19" t="str">
            <v>1522-500-0001-35</v>
          </cell>
          <cell r="B19" t="str">
            <v>CAPACITOR 7,5MFD</v>
          </cell>
          <cell r="C19" t="str">
            <v>UNI</v>
          </cell>
          <cell r="D19">
            <v>1</v>
          </cell>
          <cell r="E19" t="str">
            <v>1522-500-0001-35</v>
          </cell>
          <cell r="F19" t="str">
            <v>59.00</v>
          </cell>
          <cell r="G19">
            <v>59</v>
          </cell>
          <cell r="H19">
            <v>40834</v>
          </cell>
          <cell r="I19">
            <v>40834</v>
          </cell>
        </row>
        <row r="20">
          <cell r="A20" t="str">
            <v>1522-500-0002-9</v>
          </cell>
          <cell r="B20" t="str">
            <v>CAPACITOR 25MFD</v>
          </cell>
          <cell r="C20" t="str">
            <v>UNI</v>
          </cell>
          <cell r="D20">
            <v>5</v>
          </cell>
          <cell r="E20" t="str">
            <v>1522-500-0002-9</v>
          </cell>
          <cell r="F20" t="str">
            <v>125.00</v>
          </cell>
          <cell r="G20">
            <v>625</v>
          </cell>
          <cell r="H20">
            <v>40935</v>
          </cell>
          <cell r="I20">
            <v>40935</v>
          </cell>
        </row>
        <row r="21">
          <cell r="A21" t="str">
            <v>1523-103-0020-9</v>
          </cell>
          <cell r="B21" t="str">
            <v>TIME DELAY, 24V</v>
          </cell>
          <cell r="C21" t="str">
            <v>UNI</v>
          </cell>
          <cell r="D21">
            <v>2</v>
          </cell>
          <cell r="E21" t="str">
            <v>1523-103-0020-9</v>
          </cell>
          <cell r="F21" t="str">
            <v>292.00</v>
          </cell>
          <cell r="G21">
            <v>584</v>
          </cell>
          <cell r="H21">
            <v>43363</v>
          </cell>
          <cell r="I21">
            <v>43363</v>
          </cell>
        </row>
        <row r="22">
          <cell r="A22" t="str">
            <v>1522-001-0009-74</v>
          </cell>
          <cell r="B22" t="str">
            <v>VARILLA P/SOLDAR 1/8 PLATO</v>
          </cell>
          <cell r="C22" t="str">
            <v>LBS</v>
          </cell>
          <cell r="D22">
            <v>5</v>
          </cell>
          <cell r="E22" t="str">
            <v>1522-001-0009-74</v>
          </cell>
          <cell r="F22" t="str">
            <v>770.00</v>
          </cell>
          <cell r="G22">
            <v>3850</v>
          </cell>
          <cell r="H22">
            <v>41743</v>
          </cell>
          <cell r="I22">
            <v>41743</v>
          </cell>
        </row>
        <row r="23">
          <cell r="A23" t="str">
            <v>1522-500-0001-68</v>
          </cell>
          <cell r="B23" t="str">
            <v>FUNDENTE P/SOLDAR</v>
          </cell>
          <cell r="C23" t="str">
            <v>UNI</v>
          </cell>
          <cell r="D23">
            <v>2</v>
          </cell>
          <cell r="E23" t="str">
            <v>1522-500-0001-68</v>
          </cell>
          <cell r="F23" t="str">
            <v>780.00</v>
          </cell>
          <cell r="G23">
            <v>1560</v>
          </cell>
          <cell r="H23">
            <v>41743</v>
          </cell>
          <cell r="I23">
            <v>41743</v>
          </cell>
        </row>
        <row r="24">
          <cell r="A24" t="str">
            <v>1521-500-0004-69</v>
          </cell>
          <cell r="B24" t="str">
            <v>MAPP GAS 16ONZAS</v>
          </cell>
          <cell r="C24" t="str">
            <v>UNI</v>
          </cell>
          <cell r="D24">
            <v>0</v>
          </cell>
          <cell r="E24" t="str">
            <v>1521-500-0004-69</v>
          </cell>
          <cell r="F24" t="str">
            <v>392.00</v>
          </cell>
          <cell r="G24">
            <v>0</v>
          </cell>
          <cell r="H24">
            <v>42460</v>
          </cell>
          <cell r="I24">
            <v>42460</v>
          </cell>
        </row>
        <row r="25">
          <cell r="A25" t="str">
            <v>1521-500-0011-4</v>
          </cell>
          <cell r="B25" t="str">
            <v>CODO DE COBRE 3/8" S/R</v>
          </cell>
          <cell r="C25" t="str">
            <v>UNI</v>
          </cell>
          <cell r="D25">
            <v>21</v>
          </cell>
          <cell r="E25" t="str">
            <v>1521-500-0011-4</v>
          </cell>
          <cell r="F25" t="str">
            <v>9.00</v>
          </cell>
          <cell r="G25">
            <v>189</v>
          </cell>
          <cell r="H25">
            <v>39610</v>
          </cell>
          <cell r="I25">
            <v>39610</v>
          </cell>
        </row>
        <row r="26">
          <cell r="A26" t="str">
            <v>1521-500-0011-5</v>
          </cell>
          <cell r="B26" t="str">
            <v>CODO DE COBRE 1/2" S/R</v>
          </cell>
          <cell r="C26" t="str">
            <v>UNI</v>
          </cell>
          <cell r="D26">
            <v>9</v>
          </cell>
          <cell r="E26" t="str">
            <v>1521-500-0011-5</v>
          </cell>
          <cell r="F26" t="str">
            <v>52.00</v>
          </cell>
          <cell r="G26">
            <v>468</v>
          </cell>
          <cell r="H26">
            <v>39954</v>
          </cell>
          <cell r="I26">
            <v>39954</v>
          </cell>
        </row>
        <row r="27">
          <cell r="A27" t="str">
            <v>1521-500-0011-6</v>
          </cell>
          <cell r="B27" t="str">
            <v>CODO DE COBRE 5/8" S/R</v>
          </cell>
          <cell r="C27" t="str">
            <v>UNI</v>
          </cell>
          <cell r="D27">
            <v>20</v>
          </cell>
          <cell r="E27" t="str">
            <v>1521-500-0011-6</v>
          </cell>
          <cell r="F27" t="str">
            <v>14.00</v>
          </cell>
          <cell r="G27">
            <v>280</v>
          </cell>
          <cell r="H27">
            <v>39610</v>
          </cell>
          <cell r="I27">
            <v>39610</v>
          </cell>
        </row>
        <row r="28">
          <cell r="A28" t="str">
            <v>1523-001-0078-59</v>
          </cell>
          <cell r="B28" t="str">
            <v>VALVULA DE SERVICIO S/R</v>
          </cell>
          <cell r="C28" t="str">
            <v>UNI</v>
          </cell>
          <cell r="D28">
            <v>2</v>
          </cell>
          <cell r="E28" t="str">
            <v>1523-001-0078-59</v>
          </cell>
          <cell r="F28" t="str">
            <v>19.00</v>
          </cell>
          <cell r="G28">
            <v>38</v>
          </cell>
          <cell r="H28">
            <v>41579</v>
          </cell>
          <cell r="I28">
            <v>41579</v>
          </cell>
        </row>
        <row r="29">
          <cell r="A29" t="str">
            <v>1522-102-0002-50</v>
          </cell>
          <cell r="B29" t="str">
            <v>CONECTORES MACHO 5/8 A 3/8 BRONCE</v>
          </cell>
          <cell r="C29" t="str">
            <v>UNI</v>
          </cell>
          <cell r="D29">
            <v>21</v>
          </cell>
          <cell r="E29" t="str">
            <v>1522-102-0002-50</v>
          </cell>
          <cell r="F29" t="str">
            <v>20.00</v>
          </cell>
          <cell r="G29">
            <v>420</v>
          </cell>
          <cell r="H29">
            <v>41579</v>
          </cell>
          <cell r="I29">
            <v>41579</v>
          </cell>
        </row>
        <row r="30">
          <cell r="A30" t="str">
            <v>1523-001-0061-20</v>
          </cell>
          <cell r="B30" t="str">
            <v>CONECTORES P/CABLE 1/0 S/R</v>
          </cell>
          <cell r="C30" t="str">
            <v>UNI</v>
          </cell>
          <cell r="D30">
            <v>6</v>
          </cell>
          <cell r="E30" t="str">
            <v>1523-001-0061-20</v>
          </cell>
          <cell r="F30" t="str">
            <v>92.00</v>
          </cell>
          <cell r="G30">
            <v>552</v>
          </cell>
          <cell r="H30">
            <v>41843</v>
          </cell>
          <cell r="I30">
            <v>41843</v>
          </cell>
        </row>
        <row r="31">
          <cell r="A31" t="str">
            <v>1523-001-0061-2</v>
          </cell>
          <cell r="B31" t="str">
            <v>CONECTORES P/CABLE 2/0 S/R</v>
          </cell>
          <cell r="C31" t="str">
            <v>UNI</v>
          </cell>
          <cell r="D31">
            <v>6</v>
          </cell>
          <cell r="E31" t="str">
            <v>1523-001-0061-2</v>
          </cell>
          <cell r="F31" t="str">
            <v>92.00</v>
          </cell>
          <cell r="G31">
            <v>552</v>
          </cell>
          <cell r="H31">
            <v>41843</v>
          </cell>
          <cell r="I31">
            <v>41843</v>
          </cell>
        </row>
        <row r="32">
          <cell r="A32" t="str">
            <v>1522-001-0009-73</v>
          </cell>
          <cell r="B32" t="str">
            <v>ACEITE SINTETICO 68 REFRIG.</v>
          </cell>
          <cell r="C32" t="str">
            <v>GLS</v>
          </cell>
          <cell r="D32">
            <v>0</v>
          </cell>
          <cell r="E32" t="str">
            <v>1522-001-0009-73</v>
          </cell>
          <cell r="F32" t="str">
            <v>3,900.00</v>
          </cell>
          <cell r="G32">
            <v>0</v>
          </cell>
          <cell r="H32">
            <v>41743</v>
          </cell>
          <cell r="I32">
            <v>41743</v>
          </cell>
        </row>
        <row r="33">
          <cell r="A33" t="str">
            <v>1523-006-0003-20</v>
          </cell>
          <cell r="B33" t="str">
            <v>INTERRUPTOR SENCILLO</v>
          </cell>
          <cell r="C33" t="str">
            <v>UNI</v>
          </cell>
          <cell r="D33">
            <v>7</v>
          </cell>
          <cell r="E33" t="str">
            <v>1523-006-0003-20</v>
          </cell>
          <cell r="F33" t="str">
            <v>72.00</v>
          </cell>
          <cell r="G33">
            <v>504</v>
          </cell>
          <cell r="H33">
            <v>43206</v>
          </cell>
          <cell r="I33">
            <v>43206</v>
          </cell>
        </row>
        <row r="34">
          <cell r="A34" t="str">
            <v>1523-006-0007-26</v>
          </cell>
          <cell r="B34" t="str">
            <v>INTERRUPTOR DOBLE</v>
          </cell>
          <cell r="C34" t="str">
            <v>UNI</v>
          </cell>
          <cell r="D34">
            <v>5</v>
          </cell>
          <cell r="E34" t="str">
            <v>1523-006-0007-26</v>
          </cell>
          <cell r="F34" t="str">
            <v>387.00</v>
          </cell>
          <cell r="G34">
            <v>1935</v>
          </cell>
          <cell r="H34">
            <v>42594</v>
          </cell>
          <cell r="I34">
            <v>42594</v>
          </cell>
        </row>
        <row r="35">
          <cell r="A35" t="str">
            <v>1523-006-0073-55</v>
          </cell>
          <cell r="B35" t="str">
            <v>TOMA CORRIENTE DOBLE</v>
          </cell>
          <cell r="C35" t="str">
            <v>UNI</v>
          </cell>
          <cell r="D35">
            <v>0</v>
          </cell>
          <cell r="E35" t="str">
            <v>1523-006-0073-55</v>
          </cell>
          <cell r="F35" t="str">
            <v>111.00</v>
          </cell>
          <cell r="G35">
            <v>0</v>
          </cell>
          <cell r="H35">
            <v>42002</v>
          </cell>
          <cell r="I35">
            <v>42002</v>
          </cell>
        </row>
        <row r="36">
          <cell r="A36" t="str">
            <v>1523-001-0048-56</v>
          </cell>
          <cell r="B36" t="str">
            <v>TAPA DOBLE 2X4</v>
          </cell>
          <cell r="C36" t="str">
            <v>UNI</v>
          </cell>
          <cell r="D36">
            <v>1</v>
          </cell>
          <cell r="E36" t="str">
            <v>1523-001-0048-56</v>
          </cell>
          <cell r="F36" t="str">
            <v>33.00</v>
          </cell>
          <cell r="G36">
            <v>33</v>
          </cell>
          <cell r="H36">
            <v>43199</v>
          </cell>
          <cell r="I36">
            <v>43199</v>
          </cell>
        </row>
        <row r="37">
          <cell r="A37" t="str">
            <v>1523-006-0010-20</v>
          </cell>
          <cell r="B37" t="str">
            <v>TAPA SENCILLA 2X4</v>
          </cell>
          <cell r="C37" t="str">
            <v>UNI</v>
          </cell>
          <cell r="D37">
            <v>6</v>
          </cell>
          <cell r="E37" t="str">
            <v>1523-006-0010-20</v>
          </cell>
          <cell r="F37" t="str">
            <v>6.00</v>
          </cell>
          <cell r="G37">
            <v>36</v>
          </cell>
          <cell r="H37">
            <v>40190</v>
          </cell>
          <cell r="I37">
            <v>40190</v>
          </cell>
        </row>
        <row r="38">
          <cell r="A38" t="str">
            <v>1523-006-0010-33</v>
          </cell>
          <cell r="B38" t="str">
            <v>TAPA CIEGA DE METAL 2X4</v>
          </cell>
          <cell r="C38" t="str">
            <v>UNI</v>
          </cell>
          <cell r="D38">
            <v>7</v>
          </cell>
          <cell r="E38" t="str">
            <v>1523-006-0010-33</v>
          </cell>
          <cell r="F38" t="str">
            <v>21.00</v>
          </cell>
          <cell r="G38">
            <v>147</v>
          </cell>
          <cell r="H38">
            <v>41843</v>
          </cell>
          <cell r="I38">
            <v>41843</v>
          </cell>
        </row>
        <row r="39">
          <cell r="A39" t="str">
            <v>1525-017-0001</v>
          </cell>
          <cell r="B39" t="str">
            <v>TRANSPORTADOR P/ LAMPARA 32W</v>
          </cell>
          <cell r="C39" t="str">
            <v>UNI</v>
          </cell>
          <cell r="D39">
            <v>15</v>
          </cell>
          <cell r="E39" t="str">
            <v>1525-017-0001</v>
          </cell>
          <cell r="F39" t="str">
            <v>344.00</v>
          </cell>
          <cell r="G39">
            <v>5160</v>
          </cell>
          <cell r="H39">
            <v>41843</v>
          </cell>
          <cell r="I39">
            <v>41843</v>
          </cell>
        </row>
        <row r="40">
          <cell r="A40" t="str">
            <v>1523-006-0072-1</v>
          </cell>
          <cell r="B40" t="str">
            <v>TRANSPORTADOR P/ LAMPARA 40W</v>
          </cell>
          <cell r="C40" t="str">
            <v>UNI</v>
          </cell>
          <cell r="D40">
            <v>4</v>
          </cell>
          <cell r="E40" t="str">
            <v>1523-006-0072-1</v>
          </cell>
          <cell r="F40" t="str">
            <v>352.00</v>
          </cell>
          <cell r="G40">
            <v>1408</v>
          </cell>
          <cell r="H40">
            <v>40814</v>
          </cell>
          <cell r="I40">
            <v>40814</v>
          </cell>
        </row>
        <row r="41">
          <cell r="A41" t="str">
            <v>1523-001-0040-1</v>
          </cell>
          <cell r="B41" t="str">
            <v>TAPE DE GOMA 23 3M</v>
          </cell>
          <cell r="C41" t="str">
            <v>UNI</v>
          </cell>
          <cell r="D41">
            <v>3</v>
          </cell>
          <cell r="E41" t="str">
            <v>1523-001-0040-1</v>
          </cell>
          <cell r="F41" t="str">
            <v>645.00</v>
          </cell>
          <cell r="G41">
            <v>1935</v>
          </cell>
          <cell r="H41">
            <v>41912</v>
          </cell>
          <cell r="I41">
            <v>41912</v>
          </cell>
        </row>
        <row r="42">
          <cell r="A42" t="str">
            <v>1523-001-0040-29</v>
          </cell>
          <cell r="B42" t="str">
            <v>TAPE SCOTOH 33 3M</v>
          </cell>
          <cell r="C42" t="str">
            <v>UNI</v>
          </cell>
          <cell r="D42">
            <v>0</v>
          </cell>
          <cell r="E42" t="str">
            <v>1523-001-0040-29</v>
          </cell>
          <cell r="F42" t="str">
            <v>301.24</v>
          </cell>
          <cell r="G42">
            <v>0</v>
          </cell>
          <cell r="H42">
            <v>41707</v>
          </cell>
          <cell r="I42">
            <v>41707</v>
          </cell>
        </row>
        <row r="43">
          <cell r="A43" t="str">
            <v>1523-006-0073-41</v>
          </cell>
          <cell r="B43" t="str">
            <v>FUSIBLE CARTUCHO 600 A 250</v>
          </cell>
          <cell r="C43" t="str">
            <v>UNI</v>
          </cell>
          <cell r="D43">
            <v>3</v>
          </cell>
          <cell r="E43" t="str">
            <v>1523-006-0073-41</v>
          </cell>
          <cell r="F43" t="str">
            <v>116.00</v>
          </cell>
          <cell r="G43">
            <v>348</v>
          </cell>
          <cell r="H43">
            <v>40822</v>
          </cell>
          <cell r="I43">
            <v>40822</v>
          </cell>
        </row>
        <row r="44">
          <cell r="A44" t="str">
            <v>1523-006-0073-96</v>
          </cell>
          <cell r="B44" t="str">
            <v>FUSIBLE CARTUCHO 400 A 250</v>
          </cell>
          <cell r="C44" t="str">
            <v>UNI</v>
          </cell>
          <cell r="D44">
            <v>1</v>
          </cell>
          <cell r="E44" t="str">
            <v>1523-006-0073-96</v>
          </cell>
          <cell r="F44" t="str">
            <v>116.00</v>
          </cell>
          <cell r="G44">
            <v>116</v>
          </cell>
          <cell r="H44">
            <v>40822</v>
          </cell>
          <cell r="I44">
            <v>40822</v>
          </cell>
        </row>
        <row r="45">
          <cell r="A45" t="str">
            <v>1523-006-0073-42</v>
          </cell>
          <cell r="B45" t="str">
            <v>FUSIBLE CARTUCHO 250 A 200</v>
          </cell>
          <cell r="C45" t="str">
            <v>UNI</v>
          </cell>
          <cell r="D45">
            <v>3</v>
          </cell>
          <cell r="E45" t="str">
            <v>1523-006-0073-42</v>
          </cell>
          <cell r="F45" t="str">
            <v>400.00</v>
          </cell>
          <cell r="G45">
            <v>1200</v>
          </cell>
          <cell r="H45">
            <v>40822</v>
          </cell>
          <cell r="I45">
            <v>40822</v>
          </cell>
        </row>
        <row r="46">
          <cell r="A46" t="str">
            <v>INGENIO</v>
          </cell>
          <cell r="B46" t="str">
            <v>CABLE REVESTIDO NO,16 ANG</v>
          </cell>
          <cell r="C46" t="str">
            <v>PIES</v>
          </cell>
          <cell r="D46">
            <v>9</v>
          </cell>
          <cell r="E46" t="str">
            <v>INGENIO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1523-003-0001-4</v>
          </cell>
          <cell r="B47" t="str">
            <v>ALAMBRE ELECTRICO NO,14 ANG</v>
          </cell>
          <cell r="C47" t="str">
            <v>PIES</v>
          </cell>
          <cell r="D47">
            <v>2</v>
          </cell>
          <cell r="E47" t="str">
            <v>1523-003-0001-4</v>
          </cell>
          <cell r="F47" t="str">
            <v>20.00</v>
          </cell>
          <cell r="G47">
            <v>40</v>
          </cell>
          <cell r="H47">
            <v>41571</v>
          </cell>
          <cell r="I47">
            <v>41571</v>
          </cell>
        </row>
        <row r="48">
          <cell r="A48" t="str">
            <v>1523-001-0004-59</v>
          </cell>
          <cell r="B48" t="str">
            <v>ALAMBRE ELECTRICO NO,10 ANG</v>
          </cell>
          <cell r="C48" t="str">
            <v>PIES</v>
          </cell>
          <cell r="D48">
            <v>1</v>
          </cell>
          <cell r="E48" t="str">
            <v>1523-001-0004-59</v>
          </cell>
          <cell r="F48" t="str">
            <v>34.00</v>
          </cell>
          <cell r="G48">
            <v>34</v>
          </cell>
          <cell r="H48">
            <v>40278</v>
          </cell>
          <cell r="I48">
            <v>40278</v>
          </cell>
        </row>
        <row r="49">
          <cell r="A49" t="str">
            <v>1523-003-0050-29</v>
          </cell>
          <cell r="B49" t="str">
            <v>CURVA PVC DE 1/2"</v>
          </cell>
          <cell r="C49" t="str">
            <v>UNI</v>
          </cell>
          <cell r="D49">
            <v>56</v>
          </cell>
          <cell r="E49" t="str">
            <v>1523-003-0050-29</v>
          </cell>
          <cell r="F49" t="str">
            <v>9.00</v>
          </cell>
          <cell r="G49">
            <v>504</v>
          </cell>
          <cell r="H49" t="str">
            <v>14/09/205</v>
          </cell>
          <cell r="I49" t="str">
            <v>14/09/205</v>
          </cell>
        </row>
        <row r="50">
          <cell r="A50" t="str">
            <v>1523-003-0050-14</v>
          </cell>
          <cell r="B50" t="str">
            <v>CURVA PVC DE 3/4"</v>
          </cell>
          <cell r="C50" t="str">
            <v>UNI</v>
          </cell>
          <cell r="D50">
            <v>40</v>
          </cell>
          <cell r="E50" t="str">
            <v>1523-003-0050-14</v>
          </cell>
          <cell r="F50" t="str">
            <v>4.00</v>
          </cell>
          <cell r="G50">
            <v>160</v>
          </cell>
          <cell r="H50">
            <v>40823</v>
          </cell>
          <cell r="I50">
            <v>40823</v>
          </cell>
        </row>
        <row r="51">
          <cell r="A51" t="str">
            <v>1523-001-0053-51</v>
          </cell>
          <cell r="B51" t="str">
            <v>CURVA PVC DE 1"</v>
          </cell>
          <cell r="C51" t="str">
            <v>UNI</v>
          </cell>
          <cell r="D51">
            <v>17</v>
          </cell>
          <cell r="E51" t="str">
            <v>1523-001-0053-51</v>
          </cell>
          <cell r="F51" t="str">
            <v>6.00</v>
          </cell>
          <cell r="G51">
            <v>102</v>
          </cell>
          <cell r="H51">
            <v>42564</v>
          </cell>
          <cell r="I51">
            <v>42564</v>
          </cell>
        </row>
        <row r="52">
          <cell r="A52" t="str">
            <v>1525-005-0050-25</v>
          </cell>
          <cell r="B52" t="str">
            <v>TUBO CONDUIT 1/2 X 10</v>
          </cell>
          <cell r="C52" t="str">
            <v>UNI</v>
          </cell>
          <cell r="D52">
            <v>10</v>
          </cell>
          <cell r="E52" t="str">
            <v>1525-005-0050-25</v>
          </cell>
          <cell r="F52" t="str">
            <v>49.00</v>
          </cell>
          <cell r="G52">
            <v>490</v>
          </cell>
          <cell r="H52">
            <v>41212</v>
          </cell>
          <cell r="I52">
            <v>41212</v>
          </cell>
        </row>
        <row r="53">
          <cell r="A53" t="str">
            <v>1523-006-0008-17</v>
          </cell>
          <cell r="B53" t="str">
            <v>FOTOCELDA P/LAMPARAS 105-285 VAC 50/60HZ</v>
          </cell>
          <cell r="C53" t="str">
            <v>UNI</v>
          </cell>
          <cell r="D53">
            <v>3</v>
          </cell>
          <cell r="E53" t="str">
            <v>1523-006-0008-17</v>
          </cell>
          <cell r="F53" t="str">
            <v>531.00</v>
          </cell>
          <cell r="G53">
            <v>1593</v>
          </cell>
          <cell r="H53">
            <v>42054</v>
          </cell>
          <cell r="I53">
            <v>42054</v>
          </cell>
        </row>
        <row r="54">
          <cell r="A54" t="str">
            <v>1523-006-0007-1</v>
          </cell>
          <cell r="B54" t="str">
            <v>BREAKER DE 20 AMPS</v>
          </cell>
          <cell r="C54" t="str">
            <v>UNI</v>
          </cell>
          <cell r="D54">
            <v>1</v>
          </cell>
          <cell r="E54" t="str">
            <v>1523-006-0007-1</v>
          </cell>
          <cell r="F54" t="str">
            <v>210.00</v>
          </cell>
          <cell r="G54">
            <v>210</v>
          </cell>
          <cell r="H54">
            <v>42002</v>
          </cell>
          <cell r="I54">
            <v>42002</v>
          </cell>
        </row>
        <row r="55">
          <cell r="A55" t="str">
            <v>1523-006-0005-44</v>
          </cell>
          <cell r="B55" t="str">
            <v>BREAKER TRIFASIDO 70AMPS</v>
          </cell>
          <cell r="C55" t="str">
            <v>UNI</v>
          </cell>
          <cell r="D55">
            <v>1</v>
          </cell>
          <cell r="E55" t="str">
            <v>1523-006-0005-44</v>
          </cell>
          <cell r="F55" t="str">
            <v>2,650.00</v>
          </cell>
          <cell r="G55">
            <v>2650</v>
          </cell>
          <cell r="H55">
            <v>39650</v>
          </cell>
          <cell r="I55">
            <v>39650</v>
          </cell>
        </row>
        <row r="56">
          <cell r="A56" t="str">
            <v>1523-006-0006-60</v>
          </cell>
          <cell r="B56" t="str">
            <v>PORTA FUSIBLES 280VOLTIOS 32A</v>
          </cell>
          <cell r="C56" t="str">
            <v>UNI</v>
          </cell>
          <cell r="D56">
            <v>9</v>
          </cell>
          <cell r="E56" t="str">
            <v>1523-006-0006-60</v>
          </cell>
          <cell r="F56" t="str">
            <v>265.00</v>
          </cell>
          <cell r="G56">
            <v>2385</v>
          </cell>
          <cell r="H56">
            <v>42382</v>
          </cell>
          <cell r="I56">
            <v>42382</v>
          </cell>
        </row>
        <row r="57">
          <cell r="A57" t="str">
            <v>1523-103-0020-16</v>
          </cell>
          <cell r="B57" t="str">
            <v>TIMER DIGITAL 240VOLTIOS-24HORA</v>
          </cell>
          <cell r="C57" t="str">
            <v>UNI</v>
          </cell>
          <cell r="D57">
            <v>5</v>
          </cell>
          <cell r="E57" t="str">
            <v>1523-103-0020-16</v>
          </cell>
          <cell r="F57" t="str">
            <v>3,309.00</v>
          </cell>
          <cell r="G57">
            <v>16545</v>
          </cell>
          <cell r="H57">
            <v>43206</v>
          </cell>
          <cell r="I57">
            <v>43206</v>
          </cell>
        </row>
        <row r="58">
          <cell r="A58" t="str">
            <v>1523-006-0005-1</v>
          </cell>
          <cell r="B58" t="str">
            <v>CAJA DE BREAKER 125AMPS 240VOLTIOS</v>
          </cell>
          <cell r="C58" t="str">
            <v>UNI</v>
          </cell>
          <cell r="D58">
            <v>1</v>
          </cell>
          <cell r="E58" t="str">
            <v>1523-006-0005-1</v>
          </cell>
          <cell r="F58" t="str">
            <v>1,305.00</v>
          </cell>
          <cell r="G58">
            <v>1305</v>
          </cell>
          <cell r="H58">
            <v>42374</v>
          </cell>
          <cell r="I58">
            <v>42374</v>
          </cell>
        </row>
        <row r="59">
          <cell r="A59" t="str">
            <v>1523-001-0072-1</v>
          </cell>
          <cell r="B59" t="str">
            <v>TARUGO DE PLOMO DE 5/8</v>
          </cell>
          <cell r="C59" t="str">
            <v>UNI</v>
          </cell>
          <cell r="D59">
            <v>37</v>
          </cell>
          <cell r="E59" t="str">
            <v>1523-001-0072-1</v>
          </cell>
          <cell r="F59" t="str">
            <v>23.00</v>
          </cell>
          <cell r="G59">
            <v>851</v>
          </cell>
          <cell r="H59">
            <v>42235</v>
          </cell>
          <cell r="I59">
            <v>42235</v>
          </cell>
        </row>
        <row r="60">
          <cell r="A60" t="str">
            <v>1523-006-0073-46</v>
          </cell>
          <cell r="B60" t="str">
            <v>TARUGO DE PLOMO DE 3/8</v>
          </cell>
          <cell r="C60" t="str">
            <v>UNI</v>
          </cell>
          <cell r="D60">
            <v>2</v>
          </cell>
          <cell r="E60" t="str">
            <v>1523-006-0073-46</v>
          </cell>
          <cell r="F60" t="str">
            <v>23.00</v>
          </cell>
          <cell r="G60">
            <v>46</v>
          </cell>
          <cell r="H60">
            <v>42235</v>
          </cell>
          <cell r="I60">
            <v>42235</v>
          </cell>
        </row>
        <row r="61">
          <cell r="A61" t="str">
            <v>1525-009-0025-12</v>
          </cell>
          <cell r="B61" t="str">
            <v>TORNILLO TIRAFONDO CABLE EXOG. 5/16</v>
          </cell>
          <cell r="C61" t="str">
            <v>UNI</v>
          </cell>
          <cell r="D61">
            <v>30</v>
          </cell>
          <cell r="E61" t="str">
            <v>1525-009-0025-12</v>
          </cell>
          <cell r="F61" t="str">
            <v>20.00</v>
          </cell>
          <cell r="G61">
            <v>600</v>
          </cell>
          <cell r="H61">
            <v>42238</v>
          </cell>
          <cell r="I61">
            <v>42238</v>
          </cell>
        </row>
        <row r="62">
          <cell r="A62" t="str">
            <v>1522-004-0005-2</v>
          </cell>
          <cell r="B62" t="str">
            <v>ABRAZADERA DE 1/2</v>
          </cell>
          <cell r="C62" t="str">
            <v>UNI</v>
          </cell>
          <cell r="D62">
            <v>93</v>
          </cell>
          <cell r="E62" t="str">
            <v>1522-004-0005-2</v>
          </cell>
          <cell r="F62" t="str">
            <v>4.00</v>
          </cell>
          <cell r="G62">
            <v>372</v>
          </cell>
          <cell r="H62">
            <v>42002</v>
          </cell>
          <cell r="I62">
            <v>42002</v>
          </cell>
        </row>
        <row r="63">
          <cell r="A63" t="str">
            <v>1523-006-0073-49</v>
          </cell>
          <cell r="B63" t="str">
            <v>CINTA DE PROTECCION DE 3"</v>
          </cell>
          <cell r="C63" t="str">
            <v>UNI</v>
          </cell>
          <cell r="D63">
            <v>1</v>
          </cell>
          <cell r="E63" t="str">
            <v>1523-006-0073-49</v>
          </cell>
          <cell r="F63" t="str">
            <v>150.00</v>
          </cell>
          <cell r="G63">
            <v>150</v>
          </cell>
          <cell r="H63">
            <v>40823</v>
          </cell>
          <cell r="I63">
            <v>40823</v>
          </cell>
        </row>
        <row r="64">
          <cell r="A64" t="str">
            <v>1523-004-0002-6</v>
          </cell>
          <cell r="B64" t="str">
            <v>ABRAZA P/TUBO DE 4"</v>
          </cell>
          <cell r="C64" t="str">
            <v>UNI</v>
          </cell>
          <cell r="D64">
            <v>18</v>
          </cell>
          <cell r="E64" t="str">
            <v>1523-004-0002-6</v>
          </cell>
          <cell r="F64">
            <v>150</v>
          </cell>
          <cell r="G64">
            <v>2700</v>
          </cell>
          <cell r="H64">
            <v>41831</v>
          </cell>
          <cell r="I64">
            <v>41831</v>
          </cell>
        </row>
        <row r="65">
          <cell r="A65" t="str">
            <v>1523-001-0060-8</v>
          </cell>
          <cell r="B65" t="str">
            <v>ABRAZA P/TUBO DE 1"</v>
          </cell>
          <cell r="C65" t="str">
            <v>UNI</v>
          </cell>
          <cell r="D65">
            <v>24</v>
          </cell>
          <cell r="E65" t="str">
            <v>1523-001-0060-8</v>
          </cell>
          <cell r="F65">
            <v>150</v>
          </cell>
          <cell r="G65">
            <v>3600</v>
          </cell>
          <cell r="H65">
            <v>41831</v>
          </cell>
          <cell r="I65">
            <v>41831</v>
          </cell>
        </row>
        <row r="66">
          <cell r="A66" t="str">
            <v>1523-004-0002-7</v>
          </cell>
          <cell r="B66" t="str">
            <v>ABRAZA P/TUBO DE 1/2"</v>
          </cell>
          <cell r="C66" t="str">
            <v>UNI</v>
          </cell>
          <cell r="D66">
            <v>1</v>
          </cell>
          <cell r="E66" t="str">
            <v>1523-004-0002-7</v>
          </cell>
          <cell r="F66" t="str">
            <v>3.00</v>
          </cell>
          <cell r="G66">
            <v>3</v>
          </cell>
          <cell r="H66">
            <v>40738</v>
          </cell>
          <cell r="I66">
            <v>40738</v>
          </cell>
        </row>
        <row r="67">
          <cell r="A67" t="str">
            <v>1523-001-0052-50</v>
          </cell>
          <cell r="B67" t="str">
            <v>COUPLING EMT DE 1/2</v>
          </cell>
          <cell r="C67" t="str">
            <v>UNI</v>
          </cell>
          <cell r="D67">
            <v>11</v>
          </cell>
          <cell r="E67" t="str">
            <v>1523-001-0052-50</v>
          </cell>
          <cell r="F67" t="str">
            <v>8.00</v>
          </cell>
          <cell r="G67">
            <v>88</v>
          </cell>
          <cell r="H67">
            <v>40738</v>
          </cell>
          <cell r="I67">
            <v>40738</v>
          </cell>
        </row>
        <row r="68">
          <cell r="A68" t="str">
            <v>1523-001-0052-3</v>
          </cell>
          <cell r="B68" t="str">
            <v>COUPLING EMT DE 3/4</v>
          </cell>
          <cell r="C68" t="str">
            <v>UNI</v>
          </cell>
          <cell r="D68">
            <v>5</v>
          </cell>
          <cell r="E68" t="str">
            <v>1523-001-0052-3</v>
          </cell>
          <cell r="F68" t="str">
            <v>27.00</v>
          </cell>
          <cell r="G68">
            <v>135</v>
          </cell>
          <cell r="H68">
            <v>41649</v>
          </cell>
          <cell r="I68">
            <v>41649</v>
          </cell>
        </row>
        <row r="69">
          <cell r="A69" t="str">
            <v>1523-020-0009-12</v>
          </cell>
          <cell r="B69" t="str">
            <v>CONECTORES EMT DE 3/4</v>
          </cell>
          <cell r="C69" t="str">
            <v>UNI</v>
          </cell>
          <cell r="D69">
            <v>6</v>
          </cell>
          <cell r="E69" t="str">
            <v>1523-020-0009-12</v>
          </cell>
          <cell r="F69" t="str">
            <v>9.00</v>
          </cell>
          <cell r="G69">
            <v>54</v>
          </cell>
          <cell r="H69">
            <v>39958</v>
          </cell>
          <cell r="I69">
            <v>39958</v>
          </cell>
        </row>
        <row r="70">
          <cell r="A70" t="str">
            <v>1523-006-0073-26</v>
          </cell>
          <cell r="B70" t="str">
            <v>CURVA CONDUIT DE 1/2</v>
          </cell>
          <cell r="C70" t="str">
            <v>UNI</v>
          </cell>
          <cell r="D70">
            <v>11</v>
          </cell>
          <cell r="E70" t="str">
            <v>1523-006-0073-26</v>
          </cell>
          <cell r="F70" t="str">
            <v>75.00</v>
          </cell>
          <cell r="G70">
            <v>825</v>
          </cell>
          <cell r="H70">
            <v>40822</v>
          </cell>
          <cell r="I70">
            <v>40822</v>
          </cell>
        </row>
        <row r="71">
          <cell r="A71" t="str">
            <v>1523-006-0074-9</v>
          </cell>
          <cell r="B71" t="str">
            <v>CAJA DE REG. OCTAGONAL 1/2</v>
          </cell>
          <cell r="C71" t="str">
            <v>UNI</v>
          </cell>
          <cell r="D71">
            <v>37</v>
          </cell>
          <cell r="E71" t="str">
            <v>1523-006-0074-9</v>
          </cell>
          <cell r="F71" t="str">
            <v>32.00</v>
          </cell>
          <cell r="G71">
            <v>1184</v>
          </cell>
          <cell r="H71">
            <v>41212</v>
          </cell>
          <cell r="I71">
            <v>41212</v>
          </cell>
        </row>
        <row r="72">
          <cell r="A72" t="str">
            <v>1523-001-0048-17</v>
          </cell>
          <cell r="B72" t="str">
            <v>CAJA DE REG. DE 6X6X4</v>
          </cell>
          <cell r="C72" t="str">
            <v>UNI</v>
          </cell>
          <cell r="D72">
            <v>8</v>
          </cell>
          <cell r="E72" t="str">
            <v>1523-001-0048-17</v>
          </cell>
          <cell r="F72" t="str">
            <v>319.00</v>
          </cell>
          <cell r="G72">
            <v>2552</v>
          </cell>
          <cell r="H72">
            <v>41843</v>
          </cell>
          <cell r="I72">
            <v>41843</v>
          </cell>
        </row>
        <row r="73">
          <cell r="A73" t="str">
            <v>1523-006-0073-36</v>
          </cell>
          <cell r="B73" t="str">
            <v>SWITCH G.E. 200AMPS 240 VAC 50HP</v>
          </cell>
          <cell r="C73" t="str">
            <v>UNI</v>
          </cell>
          <cell r="D73">
            <v>1</v>
          </cell>
          <cell r="E73" t="str">
            <v>1523-006-0073-36</v>
          </cell>
          <cell r="F73" t="str">
            <v>200.00</v>
          </cell>
          <cell r="G73">
            <v>200</v>
          </cell>
          <cell r="H73">
            <v>40822</v>
          </cell>
          <cell r="I73">
            <v>40822</v>
          </cell>
        </row>
        <row r="74">
          <cell r="A74" t="str">
            <v>1523-000-0017-6</v>
          </cell>
          <cell r="B74" t="str">
            <v>TAPA  DE INODORO S/R</v>
          </cell>
          <cell r="C74" t="str">
            <v>UNI</v>
          </cell>
          <cell r="D74">
            <v>9</v>
          </cell>
          <cell r="E74" t="str">
            <v>1523-000-0017-6</v>
          </cell>
          <cell r="F74">
            <v>531</v>
          </cell>
          <cell r="G74">
            <v>4779</v>
          </cell>
          <cell r="H74">
            <v>41552</v>
          </cell>
          <cell r="I74">
            <v>41552</v>
          </cell>
        </row>
        <row r="75">
          <cell r="A75" t="str">
            <v>1521-000-0001-2</v>
          </cell>
          <cell r="B75" t="str">
            <v>DISPENSADOR DE PAPEL S/R</v>
          </cell>
          <cell r="C75" t="str">
            <v>UNI</v>
          </cell>
          <cell r="D75">
            <v>0</v>
          </cell>
          <cell r="E75" t="str">
            <v>1521-000-0001-2</v>
          </cell>
          <cell r="F75" t="str">
            <v>1,203.00</v>
          </cell>
          <cell r="G75">
            <v>0</v>
          </cell>
          <cell r="H75">
            <v>41778</v>
          </cell>
          <cell r="I75">
            <v>41778</v>
          </cell>
        </row>
        <row r="76">
          <cell r="A76" t="str">
            <v>1523-000-0017-18</v>
          </cell>
          <cell r="B76" t="str">
            <v>ORINAL (COMPLETO) S/R</v>
          </cell>
          <cell r="C76" t="str">
            <v>UNI</v>
          </cell>
          <cell r="D76">
            <v>1</v>
          </cell>
          <cell r="E76" t="str">
            <v>1523-000-0017-18</v>
          </cell>
          <cell r="F76" t="str">
            <v>4,310.00</v>
          </cell>
          <cell r="G76">
            <v>4310</v>
          </cell>
          <cell r="H76">
            <v>41599</v>
          </cell>
          <cell r="I76">
            <v>41599</v>
          </cell>
        </row>
        <row r="77">
          <cell r="A77" t="str">
            <v>1521-010-0001-33</v>
          </cell>
          <cell r="B77" t="str">
            <v>RUEDA P/PORTON DE 4"</v>
          </cell>
          <cell r="C77" t="str">
            <v>UNI</v>
          </cell>
          <cell r="D77">
            <v>4</v>
          </cell>
          <cell r="E77" t="str">
            <v>1521-010-0001-33</v>
          </cell>
          <cell r="F77" t="str">
            <v>600.00</v>
          </cell>
          <cell r="G77">
            <v>2400</v>
          </cell>
          <cell r="H77">
            <v>43648</v>
          </cell>
          <cell r="I77">
            <v>43648</v>
          </cell>
        </row>
        <row r="78">
          <cell r="A78" t="str">
            <v>1523-005-0001-69</v>
          </cell>
          <cell r="B78" t="str">
            <v>SOLDADURA DE 3/32 60LBS</v>
          </cell>
          <cell r="C78" t="str">
            <v>LBS</v>
          </cell>
          <cell r="D78">
            <v>14</v>
          </cell>
          <cell r="E78" t="str">
            <v>1523-005-0001-69</v>
          </cell>
          <cell r="F78" t="str">
            <v>90.00</v>
          </cell>
          <cell r="G78">
            <v>1260</v>
          </cell>
          <cell r="H78">
            <v>43509</v>
          </cell>
          <cell r="I78">
            <v>43509</v>
          </cell>
        </row>
        <row r="79">
          <cell r="A79" t="str">
            <v>1523-011-0002-5</v>
          </cell>
          <cell r="B79" t="str">
            <v>SET DE TOALLERO HOME</v>
          </cell>
          <cell r="C79" t="str">
            <v>UNI</v>
          </cell>
          <cell r="D79">
            <v>2</v>
          </cell>
          <cell r="E79" t="str">
            <v>1523-011-0002-5</v>
          </cell>
          <cell r="F79" t="str">
            <v>69.60</v>
          </cell>
          <cell r="G79">
            <v>139.2</v>
          </cell>
          <cell r="H79">
            <v>43509</v>
          </cell>
          <cell r="I79">
            <v>43509</v>
          </cell>
        </row>
        <row r="80">
          <cell r="A80" t="str">
            <v>1523-001-0041-9</v>
          </cell>
          <cell r="B80" t="str">
            <v>CEMENTO PVC LANCO</v>
          </cell>
          <cell r="C80" t="str">
            <v>UNI</v>
          </cell>
          <cell r="D80">
            <v>0</v>
          </cell>
          <cell r="E80" t="str">
            <v>1523-001-0041-9</v>
          </cell>
          <cell r="F80" t="str">
            <v>560.00</v>
          </cell>
          <cell r="G80">
            <v>0</v>
          </cell>
          <cell r="H80">
            <v>43255</v>
          </cell>
          <cell r="I80">
            <v>43255</v>
          </cell>
        </row>
        <row r="81">
          <cell r="A81" t="str">
            <v>1525-002-0005-2</v>
          </cell>
          <cell r="B81" t="str">
            <v>JUNTA P/TANQUE INODORO S/R</v>
          </cell>
          <cell r="C81" t="str">
            <v>UNI</v>
          </cell>
          <cell r="D81">
            <v>10</v>
          </cell>
          <cell r="E81" t="str">
            <v>1525-002-0005-2</v>
          </cell>
          <cell r="F81" t="str">
            <v>46.00</v>
          </cell>
          <cell r="G81">
            <v>460</v>
          </cell>
          <cell r="H81">
            <v>40814</v>
          </cell>
          <cell r="I81">
            <v>40814</v>
          </cell>
        </row>
        <row r="82">
          <cell r="A82" t="str">
            <v>1523-001-0058-61</v>
          </cell>
          <cell r="B82" t="str">
            <v>DESAGUE METALICO AUTOMATICO</v>
          </cell>
          <cell r="C82" t="str">
            <v>UNI</v>
          </cell>
          <cell r="D82">
            <v>5</v>
          </cell>
          <cell r="E82" t="str">
            <v>1523-001-0058-61</v>
          </cell>
          <cell r="F82" t="str">
            <v>728.00</v>
          </cell>
          <cell r="G82">
            <v>3640</v>
          </cell>
          <cell r="H82">
            <v>43425</v>
          </cell>
          <cell r="I82">
            <v>43425</v>
          </cell>
        </row>
        <row r="83">
          <cell r="A83" t="str">
            <v>1521-002-0007-9</v>
          </cell>
          <cell r="B83" t="str">
            <v>PERA P/INODORO DE 3"</v>
          </cell>
          <cell r="C83" t="str">
            <v>UNI</v>
          </cell>
          <cell r="D83">
            <v>6</v>
          </cell>
          <cell r="E83" t="str">
            <v>1521-002-0007-9</v>
          </cell>
          <cell r="F83" t="str">
            <v>582.00</v>
          </cell>
          <cell r="G83">
            <v>3492</v>
          </cell>
          <cell r="H83">
            <v>42724</v>
          </cell>
          <cell r="I83">
            <v>42724</v>
          </cell>
        </row>
        <row r="84">
          <cell r="A84" t="str">
            <v>1521-002-0002-26</v>
          </cell>
          <cell r="B84" t="str">
            <v>MEZCLADOR P/LAVAMANOS SAYCO</v>
          </cell>
          <cell r="C84" t="str">
            <v>UNI</v>
          </cell>
          <cell r="D84">
            <v>1</v>
          </cell>
          <cell r="E84" t="str">
            <v>1521-002-0002-26</v>
          </cell>
          <cell r="F84" t="str">
            <v>1,194.00</v>
          </cell>
          <cell r="G84">
            <v>1194</v>
          </cell>
          <cell r="H84">
            <v>43425</v>
          </cell>
          <cell r="I84">
            <v>43425</v>
          </cell>
        </row>
        <row r="85">
          <cell r="A85" t="str">
            <v>1523-001-0054-27</v>
          </cell>
          <cell r="B85" t="str">
            <v>SET TORNILLO P/ TANQUE INODORO S/R</v>
          </cell>
          <cell r="C85" t="str">
            <v>UNI</v>
          </cell>
          <cell r="D85">
            <v>10</v>
          </cell>
          <cell r="E85" t="str">
            <v>1523-001-0054-27</v>
          </cell>
          <cell r="F85">
            <v>51</v>
          </cell>
          <cell r="G85">
            <v>510</v>
          </cell>
          <cell r="H85">
            <v>40821</v>
          </cell>
          <cell r="I85">
            <v>40821</v>
          </cell>
        </row>
        <row r="86">
          <cell r="A86" t="str">
            <v>1522-002-0005-13</v>
          </cell>
          <cell r="B86" t="str">
            <v>REJILLA P/ PISO DE 2"</v>
          </cell>
          <cell r="C86" t="str">
            <v>UNI</v>
          </cell>
          <cell r="D86">
            <v>5</v>
          </cell>
          <cell r="E86" t="str">
            <v>1522-002-0005-13</v>
          </cell>
          <cell r="F86" t="str">
            <v>76.00</v>
          </cell>
          <cell r="G86">
            <v>380</v>
          </cell>
          <cell r="H86">
            <v>42235</v>
          </cell>
          <cell r="I86">
            <v>42235</v>
          </cell>
        </row>
        <row r="87">
          <cell r="A87" t="str">
            <v>1522-002-0002-6</v>
          </cell>
          <cell r="B87" t="str">
            <v>LLAVE DE FREGADERO 8" KITCHEN FAUCE</v>
          </cell>
          <cell r="C87" t="str">
            <v>UNI</v>
          </cell>
          <cell r="D87">
            <v>1</v>
          </cell>
          <cell r="E87" t="str">
            <v>1522-002-0002-6</v>
          </cell>
          <cell r="F87" t="str">
            <v>789.00</v>
          </cell>
          <cell r="G87">
            <v>789</v>
          </cell>
          <cell r="H87">
            <v>43311</v>
          </cell>
          <cell r="I87">
            <v>43311</v>
          </cell>
        </row>
        <row r="88">
          <cell r="A88" t="str">
            <v>1523-001-0056-6</v>
          </cell>
          <cell r="B88" t="str">
            <v>LLAVE ANGULAR 3/8"X 3/8"</v>
          </cell>
          <cell r="C88" t="str">
            <v>UNI</v>
          </cell>
          <cell r="D88">
            <v>10</v>
          </cell>
          <cell r="E88" t="str">
            <v>1523-001-0056-6</v>
          </cell>
          <cell r="F88" t="str">
            <v>284.00</v>
          </cell>
          <cell r="G88">
            <v>2840</v>
          </cell>
          <cell r="H88">
            <v>43425</v>
          </cell>
          <cell r="I88">
            <v>43425</v>
          </cell>
        </row>
        <row r="89">
          <cell r="A89" t="str">
            <v>1523-001-0056-32</v>
          </cell>
          <cell r="B89" t="str">
            <v>LLAVE ANGULAR 1/2 X 3/8"</v>
          </cell>
          <cell r="C89" t="str">
            <v>UNI</v>
          </cell>
          <cell r="D89">
            <v>5</v>
          </cell>
          <cell r="E89" t="str">
            <v>1523-001-0056-32</v>
          </cell>
          <cell r="F89" t="str">
            <v>145.00</v>
          </cell>
          <cell r="G89">
            <v>725</v>
          </cell>
          <cell r="H89">
            <v>40821</v>
          </cell>
          <cell r="I89">
            <v>40821</v>
          </cell>
        </row>
        <row r="90">
          <cell r="A90" t="str">
            <v>1523-001-0054-46</v>
          </cell>
          <cell r="B90" t="str">
            <v>SET TORNILLOS PLASTICOS PARA INODORO S/R</v>
          </cell>
          <cell r="C90" t="str">
            <v>UNI</v>
          </cell>
          <cell r="D90">
            <v>3</v>
          </cell>
          <cell r="E90" t="str">
            <v>1523-001-0054-46</v>
          </cell>
          <cell r="F90" t="str">
            <v>166.00</v>
          </cell>
          <cell r="G90">
            <v>498</v>
          </cell>
          <cell r="H90">
            <v>42724</v>
          </cell>
          <cell r="I90">
            <v>42724</v>
          </cell>
        </row>
        <row r="91">
          <cell r="A91" t="str">
            <v>1523-001-0050-6</v>
          </cell>
          <cell r="B91" t="str">
            <v>ROLLO DE TEFLON 3/4 HIGH PIONER</v>
          </cell>
          <cell r="C91" t="str">
            <v>UNI</v>
          </cell>
          <cell r="D91">
            <v>3</v>
          </cell>
          <cell r="E91" t="str">
            <v>1523-001-0050-6</v>
          </cell>
          <cell r="F91" t="str">
            <v>9.00</v>
          </cell>
          <cell r="G91">
            <v>27</v>
          </cell>
          <cell r="H91">
            <v>40821</v>
          </cell>
          <cell r="I91">
            <v>40821</v>
          </cell>
        </row>
        <row r="92">
          <cell r="A92" t="str">
            <v>1522-002-0003-16</v>
          </cell>
          <cell r="B92" t="str">
            <v>SIFON P/FREGADERO S/R</v>
          </cell>
          <cell r="C92" t="str">
            <v>SET</v>
          </cell>
          <cell r="D92">
            <v>4</v>
          </cell>
          <cell r="E92" t="str">
            <v>1522-002-0003-16</v>
          </cell>
          <cell r="F92" t="str">
            <v>159.00</v>
          </cell>
          <cell r="G92">
            <v>636</v>
          </cell>
          <cell r="H92">
            <v>42235</v>
          </cell>
          <cell r="I92">
            <v>42235</v>
          </cell>
        </row>
        <row r="93">
          <cell r="A93" t="str">
            <v>1523-000-0017-10</v>
          </cell>
          <cell r="B93" t="str">
            <v>COLA P/FREGADERO 1 1/2 X4</v>
          </cell>
          <cell r="C93" t="str">
            <v>UNI</v>
          </cell>
          <cell r="D93">
            <v>0</v>
          </cell>
          <cell r="E93" t="str">
            <v>1523-000-0017-10</v>
          </cell>
          <cell r="F93" t="str">
            <v>10.00</v>
          </cell>
          <cell r="G93">
            <v>0</v>
          </cell>
          <cell r="H93">
            <v>41197</v>
          </cell>
          <cell r="I93">
            <v>41197</v>
          </cell>
        </row>
        <row r="94">
          <cell r="A94" t="str">
            <v>1523-020-0009-17</v>
          </cell>
          <cell r="B94" t="str">
            <v>VALVULA DE SALIDA P/ INODORO S/R</v>
          </cell>
          <cell r="C94" t="str">
            <v>UNI</v>
          </cell>
          <cell r="D94">
            <v>6</v>
          </cell>
          <cell r="E94" t="str">
            <v>1523-020-0009-17</v>
          </cell>
          <cell r="F94" t="str">
            <v>156.00</v>
          </cell>
          <cell r="G94">
            <v>936</v>
          </cell>
          <cell r="H94">
            <v>40821</v>
          </cell>
          <cell r="I94">
            <v>40821</v>
          </cell>
        </row>
        <row r="95">
          <cell r="A95" t="str">
            <v>1523-020-0009-16</v>
          </cell>
          <cell r="B95" t="str">
            <v>VALVULA DE ENTRADA INODORO S/R</v>
          </cell>
          <cell r="C95" t="str">
            <v>UNI</v>
          </cell>
          <cell r="D95">
            <v>2</v>
          </cell>
          <cell r="E95" t="str">
            <v>1523-020-0009-16</v>
          </cell>
          <cell r="F95" t="str">
            <v>85.00</v>
          </cell>
          <cell r="G95">
            <v>170</v>
          </cell>
          <cell r="H95">
            <v>40821</v>
          </cell>
          <cell r="I95">
            <v>40821</v>
          </cell>
        </row>
        <row r="96">
          <cell r="A96" t="str">
            <v>1523-001-0055-92</v>
          </cell>
          <cell r="B96" t="str">
            <v>MANGUERA FLEXIBLE 3/8 A 1/8 1/2" X 3"</v>
          </cell>
          <cell r="C96" t="str">
            <v>UNI</v>
          </cell>
          <cell r="D96">
            <v>1</v>
          </cell>
          <cell r="E96" t="str">
            <v>1523-001-0055-92</v>
          </cell>
          <cell r="F96" t="str">
            <v>173.00</v>
          </cell>
          <cell r="G96">
            <v>173</v>
          </cell>
          <cell r="H96">
            <v>43311</v>
          </cell>
          <cell r="I96">
            <v>43311</v>
          </cell>
        </row>
        <row r="97">
          <cell r="A97" t="str">
            <v>1523-001-0055-39</v>
          </cell>
          <cell r="B97" t="str">
            <v>MANGUERA FLEXIBLE 3/8 X 3/8"</v>
          </cell>
          <cell r="C97" t="str">
            <v>UNI</v>
          </cell>
          <cell r="D97">
            <v>2</v>
          </cell>
          <cell r="E97" t="str">
            <v>1523-001-0055-39</v>
          </cell>
          <cell r="F97" t="str">
            <v>406.00</v>
          </cell>
          <cell r="G97">
            <v>812</v>
          </cell>
          <cell r="H97">
            <v>40232</v>
          </cell>
          <cell r="I97">
            <v>40232</v>
          </cell>
        </row>
        <row r="98">
          <cell r="A98" t="str">
            <v>1523-006-0073-86</v>
          </cell>
          <cell r="B98" t="str">
            <v>MANGUERA P/AGUA 5/8" X 100"</v>
          </cell>
          <cell r="C98" t="str">
            <v>UNI</v>
          </cell>
          <cell r="D98">
            <v>0</v>
          </cell>
          <cell r="E98" t="str">
            <v>1523-006-0073-86</v>
          </cell>
          <cell r="F98" t="str">
            <v>662.00</v>
          </cell>
          <cell r="G98">
            <v>0</v>
          </cell>
          <cell r="H98">
            <v>42538</v>
          </cell>
          <cell r="I98">
            <v>42538</v>
          </cell>
        </row>
        <row r="99">
          <cell r="A99" t="str">
            <v>1523-003-0030-15</v>
          </cell>
          <cell r="B99" t="str">
            <v>CABLE DE ACERO DE 1/4 X 5/16</v>
          </cell>
          <cell r="C99" t="str">
            <v>PIE </v>
          </cell>
          <cell r="D99">
            <v>0</v>
          </cell>
          <cell r="E99" t="str">
            <v>1523-003-0030-15</v>
          </cell>
          <cell r="F99" t="str">
            <v>18.00</v>
          </cell>
          <cell r="G99">
            <v>0</v>
          </cell>
          <cell r="H99">
            <v>42114</v>
          </cell>
          <cell r="I99">
            <v>42114</v>
          </cell>
        </row>
        <row r="100">
          <cell r="A100" t="str">
            <v>1523-020-0032-1</v>
          </cell>
          <cell r="B100" t="str">
            <v>GAFAS TRANSPARENTE S/R</v>
          </cell>
          <cell r="C100" t="str">
            <v>UNI</v>
          </cell>
          <cell r="D100">
            <v>2</v>
          </cell>
          <cell r="E100" t="str">
            <v>1523-020-0032-1</v>
          </cell>
          <cell r="F100">
            <v>100</v>
          </cell>
          <cell r="G100">
            <v>200</v>
          </cell>
          <cell r="H100">
            <v>42114</v>
          </cell>
          <cell r="I100">
            <v>42114</v>
          </cell>
        </row>
        <row r="101">
          <cell r="A101" t="str">
            <v>1523-020-0013</v>
          </cell>
          <cell r="B101" t="str">
            <v>CASCO PROTECTOR S/R</v>
          </cell>
          <cell r="C101" t="str">
            <v>UNI</v>
          </cell>
          <cell r="D101">
            <v>13</v>
          </cell>
          <cell r="E101" t="str">
            <v>1523-020-0013</v>
          </cell>
          <cell r="F101" t="str">
            <v>174.00</v>
          </cell>
          <cell r="G101">
            <v>2262</v>
          </cell>
          <cell r="H101">
            <v>41145</v>
          </cell>
          <cell r="I101">
            <v>41145</v>
          </cell>
        </row>
        <row r="102">
          <cell r="A102" t="str">
            <v>1523-024-0001-22</v>
          </cell>
          <cell r="B102" t="str">
            <v>TAPON PVC 4" HEMBRA</v>
          </cell>
          <cell r="C102" t="str">
            <v>UNI</v>
          </cell>
          <cell r="D102">
            <v>4</v>
          </cell>
          <cell r="E102" t="str">
            <v>1523-024-0001-22</v>
          </cell>
          <cell r="F102" t="str">
            <v>54.00</v>
          </cell>
          <cell r="G102">
            <v>216</v>
          </cell>
          <cell r="H102">
            <v>40815</v>
          </cell>
          <cell r="I102">
            <v>40815</v>
          </cell>
        </row>
        <row r="103">
          <cell r="A103" t="str">
            <v>1525-000-0001-1</v>
          </cell>
          <cell r="B103" t="str">
            <v>CODO PVC 90 GRADOS 4"</v>
          </cell>
          <cell r="C103" t="str">
            <v>UNI</v>
          </cell>
          <cell r="D103">
            <v>6</v>
          </cell>
          <cell r="E103" t="str">
            <v>1525-000-0001-1</v>
          </cell>
          <cell r="F103" t="str">
            <v>26.00</v>
          </cell>
          <cell r="G103">
            <v>156</v>
          </cell>
          <cell r="H103">
            <v>40814</v>
          </cell>
          <cell r="I103">
            <v>40814</v>
          </cell>
        </row>
        <row r="104">
          <cell r="A104" t="str">
            <v>1523-001-0054-21</v>
          </cell>
          <cell r="B104" t="str">
            <v>REDUCCION PVC DE 4" O 2"</v>
          </cell>
          <cell r="C104" t="str">
            <v>UNI</v>
          </cell>
          <cell r="D104">
            <v>5</v>
          </cell>
          <cell r="E104" t="str">
            <v>1523-001-0054-21</v>
          </cell>
          <cell r="F104" t="str">
            <v>34.00</v>
          </cell>
          <cell r="G104">
            <v>170</v>
          </cell>
          <cell r="H104">
            <v>40806</v>
          </cell>
          <cell r="I104">
            <v>40806</v>
          </cell>
        </row>
        <row r="105">
          <cell r="A105" t="str">
            <v>1523-024-0002-13</v>
          </cell>
          <cell r="B105" t="str">
            <v>TAPON PVC DE 3"</v>
          </cell>
          <cell r="C105" t="str">
            <v>UNI</v>
          </cell>
          <cell r="D105">
            <v>6</v>
          </cell>
          <cell r="E105" t="str">
            <v>1523-024-0002-13</v>
          </cell>
          <cell r="F105" t="str">
            <v>34.00</v>
          </cell>
          <cell r="G105">
            <v>204</v>
          </cell>
          <cell r="H105">
            <v>40815</v>
          </cell>
          <cell r="I105">
            <v>40815</v>
          </cell>
        </row>
        <row r="106">
          <cell r="A106" t="str">
            <v>1523-001-0053-66</v>
          </cell>
          <cell r="B106" t="str">
            <v>CODO PVC 2" X 90 GRADOS</v>
          </cell>
          <cell r="C106" t="str">
            <v>UNI</v>
          </cell>
          <cell r="D106">
            <v>3</v>
          </cell>
          <cell r="E106" t="str">
            <v>1523-001-0053-66</v>
          </cell>
          <cell r="F106" t="str">
            <v>70.00</v>
          </cell>
          <cell r="G106">
            <v>210</v>
          </cell>
          <cell r="H106">
            <v>42111</v>
          </cell>
          <cell r="I106">
            <v>42111</v>
          </cell>
        </row>
        <row r="107">
          <cell r="A107" t="str">
            <v>1523-001-0053-60</v>
          </cell>
          <cell r="B107" t="str">
            <v>CODO PVC 1 1/2"X 90 GRADOS</v>
          </cell>
          <cell r="C107" t="str">
            <v>UNI</v>
          </cell>
          <cell r="D107">
            <v>1</v>
          </cell>
          <cell r="E107" t="str">
            <v>1523-001-0053-60</v>
          </cell>
          <cell r="F107" t="str">
            <v>6.00</v>
          </cell>
          <cell r="G107">
            <v>6</v>
          </cell>
          <cell r="H107">
            <v>42724</v>
          </cell>
          <cell r="I107">
            <v>42724</v>
          </cell>
        </row>
        <row r="108">
          <cell r="A108" t="str">
            <v>1523-024-0006-13</v>
          </cell>
          <cell r="B108" t="str">
            <v>CODO PVC 1" X 90 GRADOS</v>
          </cell>
          <cell r="C108" t="str">
            <v>UNI</v>
          </cell>
          <cell r="D108">
            <v>4</v>
          </cell>
          <cell r="E108" t="str">
            <v>1523-024-0006-13</v>
          </cell>
          <cell r="F108" t="str">
            <v>8.00</v>
          </cell>
          <cell r="G108">
            <v>32</v>
          </cell>
          <cell r="H108">
            <v>40815</v>
          </cell>
          <cell r="I108">
            <v>40815</v>
          </cell>
        </row>
        <row r="109">
          <cell r="A109" t="str">
            <v>1523-001-0053</v>
          </cell>
          <cell r="B109" t="str">
            <v>CODO PVC 3/4" X 90 GRADOS</v>
          </cell>
          <cell r="C109" t="str">
            <v>UNI</v>
          </cell>
          <cell r="D109">
            <v>1</v>
          </cell>
          <cell r="E109" t="str">
            <v>1523-001-0053</v>
          </cell>
          <cell r="F109" t="str">
            <v>42.00</v>
          </cell>
          <cell r="G109">
            <v>42</v>
          </cell>
          <cell r="H109">
            <v>41338</v>
          </cell>
          <cell r="I109">
            <v>41338</v>
          </cell>
        </row>
        <row r="110">
          <cell r="A110" t="str">
            <v>1523-001-0051-2</v>
          </cell>
          <cell r="B110" t="str">
            <v>TEE PVC 1 1/2"</v>
          </cell>
          <cell r="C110" t="str">
            <v>UNI</v>
          </cell>
          <cell r="D110">
            <v>4</v>
          </cell>
          <cell r="E110" t="str">
            <v>1523-001-0051-2</v>
          </cell>
          <cell r="F110" t="str">
            <v>177.00</v>
          </cell>
          <cell r="G110">
            <v>708</v>
          </cell>
          <cell r="H110">
            <v>42349</v>
          </cell>
          <cell r="I110">
            <v>42349</v>
          </cell>
        </row>
        <row r="111">
          <cell r="A111" t="str">
            <v>1523-001-0059-4</v>
          </cell>
          <cell r="B111" t="str">
            <v>ADAPTADOR MACHO DE 1/2"</v>
          </cell>
          <cell r="C111" t="str">
            <v>UNI</v>
          </cell>
          <cell r="D111">
            <v>38</v>
          </cell>
          <cell r="E111" t="str">
            <v>1523-001-0059-4</v>
          </cell>
          <cell r="F111" t="str">
            <v>9.90</v>
          </cell>
          <cell r="G111">
            <v>376.2</v>
          </cell>
          <cell r="H111">
            <v>42657</v>
          </cell>
          <cell r="I111">
            <v>42657</v>
          </cell>
        </row>
        <row r="112">
          <cell r="A112" t="str">
            <v>1523-001-0059-1</v>
          </cell>
          <cell r="B112" t="str">
            <v>ADAPTADOR MACHO DE 1"</v>
          </cell>
          <cell r="C112" t="str">
            <v>UNI</v>
          </cell>
          <cell r="D112">
            <v>14</v>
          </cell>
          <cell r="E112" t="str">
            <v>1523-001-0059-1</v>
          </cell>
          <cell r="F112" t="str">
            <v>27.00</v>
          </cell>
          <cell r="G112">
            <v>378</v>
          </cell>
          <cell r="H112">
            <v>42045</v>
          </cell>
          <cell r="I112">
            <v>42045</v>
          </cell>
        </row>
        <row r="113">
          <cell r="A113" t="str">
            <v>1523-001-0051-3</v>
          </cell>
          <cell r="B113" t="str">
            <v>TEE PVC 1"</v>
          </cell>
          <cell r="C113" t="str">
            <v>UNI</v>
          </cell>
          <cell r="D113">
            <v>4</v>
          </cell>
          <cell r="E113" t="str">
            <v>1523-001-0051-3</v>
          </cell>
          <cell r="F113" t="str">
            <v>18.00</v>
          </cell>
          <cell r="G113">
            <v>72</v>
          </cell>
          <cell r="H113">
            <v>43411</v>
          </cell>
          <cell r="I113">
            <v>43411</v>
          </cell>
        </row>
        <row r="114">
          <cell r="A114" t="str">
            <v>1523-001-0056-46</v>
          </cell>
          <cell r="B114" t="str">
            <v>ADAPTADOR HEMBRA DE 1 1/2"</v>
          </cell>
          <cell r="C114" t="str">
            <v>UNI</v>
          </cell>
          <cell r="D114">
            <v>1</v>
          </cell>
          <cell r="E114" t="str">
            <v>1523-001-0056-46</v>
          </cell>
          <cell r="F114" t="str">
            <v>14.00</v>
          </cell>
          <cell r="G114">
            <v>14</v>
          </cell>
          <cell r="H114">
            <v>41775</v>
          </cell>
          <cell r="I114">
            <v>41775</v>
          </cell>
        </row>
        <row r="115">
          <cell r="A115" t="str">
            <v>1523-001-0051-16</v>
          </cell>
          <cell r="B115" t="str">
            <v>ADAPTADOR HEMBRA DE 1/2"</v>
          </cell>
          <cell r="C115" t="str">
            <v>UNI</v>
          </cell>
          <cell r="D115">
            <v>3</v>
          </cell>
          <cell r="E115" t="str">
            <v>1523-001-0051-16</v>
          </cell>
          <cell r="F115" t="str">
            <v>5.00</v>
          </cell>
          <cell r="G115">
            <v>15</v>
          </cell>
          <cell r="H115">
            <v>42726</v>
          </cell>
          <cell r="I115">
            <v>42726</v>
          </cell>
        </row>
        <row r="116">
          <cell r="A116" t="str">
            <v>1523-001-0054-60</v>
          </cell>
          <cell r="B116" t="str">
            <v>REDUCCION PVC DE 1 1/2 A 3/4</v>
          </cell>
          <cell r="C116" t="str">
            <v>UNI</v>
          </cell>
          <cell r="D116">
            <v>2</v>
          </cell>
          <cell r="E116" t="str">
            <v>1523-001-0054-60</v>
          </cell>
          <cell r="F116" t="str">
            <v>100.00</v>
          </cell>
          <cell r="G116">
            <v>200</v>
          </cell>
          <cell r="H116">
            <v>42145</v>
          </cell>
          <cell r="I116">
            <v>42145</v>
          </cell>
        </row>
        <row r="117">
          <cell r="A117" t="str">
            <v>1523-001-0054-15</v>
          </cell>
          <cell r="B117" t="str">
            <v>REDUCCION PVC DE1 1/2 A 1"</v>
          </cell>
          <cell r="C117" t="str">
            <v>UNI</v>
          </cell>
          <cell r="D117">
            <v>2</v>
          </cell>
          <cell r="E117" t="str">
            <v>1523-001-0054-15</v>
          </cell>
          <cell r="F117" t="str">
            <v>5.00</v>
          </cell>
          <cell r="G117">
            <v>10</v>
          </cell>
          <cell r="H117">
            <v>40806</v>
          </cell>
          <cell r="I117">
            <v>40806</v>
          </cell>
        </row>
        <row r="118">
          <cell r="A118" t="str">
            <v>1523-001-0056-65</v>
          </cell>
          <cell r="B118" t="str">
            <v>TAPON PVC DE 1/2"</v>
          </cell>
          <cell r="C118" t="str">
            <v>UNI</v>
          </cell>
          <cell r="D118">
            <v>1</v>
          </cell>
          <cell r="E118" t="str">
            <v>1523-001-0056-65</v>
          </cell>
          <cell r="F118" t="str">
            <v>29.00</v>
          </cell>
          <cell r="G118">
            <v>29</v>
          </cell>
          <cell r="H118">
            <v>42145</v>
          </cell>
          <cell r="I118">
            <v>42145</v>
          </cell>
        </row>
        <row r="119">
          <cell r="A119" t="str">
            <v>1523-024-0002-72</v>
          </cell>
          <cell r="B119" t="str">
            <v>TAPON PVC DE 1"</v>
          </cell>
          <cell r="C119" t="str">
            <v>UNI</v>
          </cell>
          <cell r="D119">
            <v>2</v>
          </cell>
          <cell r="E119" t="str">
            <v>1523-024-0002-72</v>
          </cell>
          <cell r="F119" t="str">
            <v>12.00</v>
          </cell>
          <cell r="G119">
            <v>24</v>
          </cell>
          <cell r="H119">
            <v>43411</v>
          </cell>
          <cell r="I119">
            <v>43411</v>
          </cell>
        </row>
        <row r="120">
          <cell r="A120" t="str">
            <v>1523-024-0001-26</v>
          </cell>
          <cell r="B120" t="str">
            <v>TAPON DE 2"</v>
          </cell>
          <cell r="C120" t="str">
            <v>UNI</v>
          </cell>
          <cell r="D120">
            <v>4</v>
          </cell>
          <cell r="E120" t="str">
            <v>1523-024-0001-26</v>
          </cell>
          <cell r="F120" t="str">
            <v>13.00</v>
          </cell>
          <cell r="G120">
            <v>52</v>
          </cell>
          <cell r="H120">
            <v>41911</v>
          </cell>
          <cell r="I120">
            <v>41911</v>
          </cell>
        </row>
        <row r="121">
          <cell r="A121" t="str">
            <v>1523-001-0056-20</v>
          </cell>
          <cell r="B121" t="str">
            <v>VALVULA DE BOLA 3/4" (METAL) </v>
          </cell>
          <cell r="C121" t="str">
            <v>UNI</v>
          </cell>
          <cell r="D121">
            <v>1</v>
          </cell>
          <cell r="E121" t="str">
            <v>1523-001-0056-20</v>
          </cell>
          <cell r="F121" t="str">
            <v>365.00</v>
          </cell>
          <cell r="G121">
            <v>365</v>
          </cell>
          <cell r="H121">
            <v>43258</v>
          </cell>
          <cell r="I121">
            <v>43258</v>
          </cell>
        </row>
        <row r="122">
          <cell r="A122" t="str">
            <v>1523-001-0057-53</v>
          </cell>
          <cell r="B122" t="str">
            <v>VALVULA DE BOLA 1 1/4" (METAL) </v>
          </cell>
          <cell r="C122" t="str">
            <v>UNI</v>
          </cell>
          <cell r="D122">
            <v>2</v>
          </cell>
          <cell r="E122" t="str">
            <v>1523-001-0057-53</v>
          </cell>
          <cell r="F122" t="str">
            <v>980.00</v>
          </cell>
          <cell r="G122">
            <v>1960</v>
          </cell>
          <cell r="H122">
            <v>43241</v>
          </cell>
          <cell r="I122">
            <v>43241</v>
          </cell>
        </row>
        <row r="123">
          <cell r="A123" t="str">
            <v>1523-001-0056-3</v>
          </cell>
          <cell r="B123" t="str">
            <v>VALVULA DE BOLA 1 1/2" (METAL) </v>
          </cell>
          <cell r="C123" t="str">
            <v>UNI</v>
          </cell>
          <cell r="D123">
            <v>4</v>
          </cell>
          <cell r="E123" t="str">
            <v>1523-001-0056-3</v>
          </cell>
          <cell r="F123" t="str">
            <v>1,293.00</v>
          </cell>
          <cell r="G123">
            <v>5172</v>
          </cell>
          <cell r="H123">
            <v>43241</v>
          </cell>
          <cell r="I123">
            <v>43241</v>
          </cell>
        </row>
        <row r="124">
          <cell r="A124" t="str">
            <v>1523-001-0051-44</v>
          </cell>
          <cell r="B124" t="str">
            <v>ADAPTADOR HEMNRA DE 2" PVC</v>
          </cell>
          <cell r="C124" t="str">
            <v>UNI</v>
          </cell>
          <cell r="D124">
            <v>1</v>
          </cell>
          <cell r="E124" t="str">
            <v>1523-001-0051-44</v>
          </cell>
          <cell r="F124" t="str">
            <v>313.00</v>
          </cell>
          <cell r="G124">
            <v>313</v>
          </cell>
          <cell r="H124">
            <v>41928</v>
          </cell>
          <cell r="I124">
            <v>41928</v>
          </cell>
        </row>
        <row r="125">
          <cell r="A125" t="str">
            <v>1523-001-0051-25</v>
          </cell>
          <cell r="B125" t="str">
            <v>ADAPTADOR MACHO DE 2" PVC</v>
          </cell>
          <cell r="C125" t="str">
            <v>UNI</v>
          </cell>
          <cell r="D125">
            <v>5</v>
          </cell>
          <cell r="E125" t="str">
            <v>1523-001-0051-25</v>
          </cell>
          <cell r="F125" t="str">
            <v>293.00</v>
          </cell>
          <cell r="G125">
            <v>1465</v>
          </cell>
          <cell r="H125">
            <v>41928</v>
          </cell>
          <cell r="I125">
            <v>41928</v>
          </cell>
        </row>
        <row r="126">
          <cell r="A126" t="str">
            <v>1523-020-0038-15</v>
          </cell>
          <cell r="B126" t="str">
            <v>ASPERSOR METALICO DE 1/2 TRUPER (REGADERA PLASTICA)</v>
          </cell>
          <cell r="C126" t="str">
            <v>UNI</v>
          </cell>
          <cell r="D126">
            <v>1</v>
          </cell>
          <cell r="E126" t="str">
            <v>1523-020-0038-15</v>
          </cell>
          <cell r="F126" t="str">
            <v>1,020.00</v>
          </cell>
          <cell r="G126">
            <v>1020</v>
          </cell>
          <cell r="H126">
            <v>41766</v>
          </cell>
          <cell r="I126">
            <v>41766</v>
          </cell>
        </row>
        <row r="127">
          <cell r="A127" t="str">
            <v>1523-001-0052-30</v>
          </cell>
          <cell r="B127" t="str">
            <v>NIPLE METAL 1/2" X 3"</v>
          </cell>
          <cell r="C127" t="str">
            <v>UNI</v>
          </cell>
          <cell r="D127">
            <v>10</v>
          </cell>
          <cell r="E127" t="str">
            <v>1523-001-0052-30</v>
          </cell>
          <cell r="F127" t="str">
            <v>41.00</v>
          </cell>
          <cell r="G127">
            <v>410</v>
          </cell>
          <cell r="H127">
            <v>42235</v>
          </cell>
          <cell r="I127">
            <v>42235</v>
          </cell>
        </row>
        <row r="128">
          <cell r="A128" t="str">
            <v>1523-001-0051-5</v>
          </cell>
          <cell r="B128" t="str">
            <v>NIPLE METAL 3/8 X 3"</v>
          </cell>
          <cell r="C128" t="str">
            <v>UNI</v>
          </cell>
          <cell r="D128">
            <v>15</v>
          </cell>
          <cell r="E128" t="str">
            <v>1523-001-0051-5</v>
          </cell>
          <cell r="F128" t="str">
            <v>41.00</v>
          </cell>
          <cell r="G128">
            <v>615</v>
          </cell>
          <cell r="H128">
            <v>42235</v>
          </cell>
          <cell r="I128">
            <v>42235</v>
          </cell>
        </row>
        <row r="129">
          <cell r="A129" t="str">
            <v>1523-001-0001-44</v>
          </cell>
          <cell r="B129" t="str">
            <v>TAPON GALV DE 1 1/2"</v>
          </cell>
          <cell r="C129" t="str">
            <v>UNI</v>
          </cell>
          <cell r="D129">
            <v>2</v>
          </cell>
          <cell r="E129" t="str">
            <v>1523-001-0001-44</v>
          </cell>
          <cell r="F129" t="str">
            <v>63.00</v>
          </cell>
          <cell r="G129">
            <v>126</v>
          </cell>
          <cell r="H129">
            <v>43241</v>
          </cell>
          <cell r="I129">
            <v>43241</v>
          </cell>
        </row>
        <row r="130">
          <cell r="A130" t="str">
            <v>1523-001-0001-35</v>
          </cell>
          <cell r="B130" t="str">
            <v>TAPON GALV DE 2"</v>
          </cell>
          <cell r="C130" t="str">
            <v>UNI</v>
          </cell>
          <cell r="D130">
            <v>2</v>
          </cell>
          <cell r="E130" t="str">
            <v>1523-001-0001-35</v>
          </cell>
          <cell r="F130" t="str">
            <v>96.00</v>
          </cell>
          <cell r="G130">
            <v>192</v>
          </cell>
          <cell r="H130">
            <v>43241</v>
          </cell>
          <cell r="I130">
            <v>43241</v>
          </cell>
        </row>
        <row r="131">
          <cell r="A131" t="str">
            <v>1523-001-0054-30</v>
          </cell>
          <cell r="B131" t="str">
            <v>REDUCCION GALV 1/2 A 3/8"</v>
          </cell>
          <cell r="C131" t="str">
            <v>UNI</v>
          </cell>
          <cell r="D131">
            <v>8</v>
          </cell>
          <cell r="E131" t="str">
            <v>1523-001-0054-30</v>
          </cell>
          <cell r="F131" t="str">
            <v>96.00</v>
          </cell>
          <cell r="G131">
            <v>768</v>
          </cell>
          <cell r="H131">
            <v>43241</v>
          </cell>
          <cell r="I131">
            <v>43241</v>
          </cell>
        </row>
        <row r="132">
          <cell r="A132" t="str">
            <v>1523-001-0054-24</v>
          </cell>
          <cell r="B132" t="str">
            <v>REDUCCION GALV 1 1/2 A 1"</v>
          </cell>
          <cell r="C132" t="str">
            <v>UNI</v>
          </cell>
          <cell r="D132">
            <v>2</v>
          </cell>
          <cell r="E132" t="str">
            <v>1523-001-0054-24</v>
          </cell>
          <cell r="F132" t="str">
            <v>96.00</v>
          </cell>
          <cell r="G132">
            <v>192</v>
          </cell>
          <cell r="H132">
            <v>43241</v>
          </cell>
          <cell r="I132">
            <v>43241</v>
          </cell>
        </row>
        <row r="133">
          <cell r="A133" t="str">
            <v>1523-001-0001-45</v>
          </cell>
          <cell r="B133" t="str">
            <v>REDUCCION GALV 2" A 1 1/2 </v>
          </cell>
          <cell r="C133" t="str">
            <v>UNI</v>
          </cell>
          <cell r="D133">
            <v>1</v>
          </cell>
          <cell r="E133" t="str">
            <v>1523-001-0001-45</v>
          </cell>
          <cell r="F133" t="str">
            <v>96.00</v>
          </cell>
          <cell r="G133">
            <v>96</v>
          </cell>
          <cell r="H133">
            <v>43241</v>
          </cell>
          <cell r="I133">
            <v>43241</v>
          </cell>
        </row>
        <row r="134">
          <cell r="A134" t="str">
            <v>1522-0020-0009-89</v>
          </cell>
          <cell r="B134" t="str">
            <v>CODO GALV DE 1 1 1/4 X 90 </v>
          </cell>
          <cell r="C134" t="str">
            <v>UNI</v>
          </cell>
          <cell r="D134">
            <v>2</v>
          </cell>
          <cell r="E134" t="str">
            <v>1522-0020-0009-89</v>
          </cell>
          <cell r="F134" t="str">
            <v>1,534.00</v>
          </cell>
          <cell r="G134">
            <v>3068</v>
          </cell>
          <cell r="H134">
            <v>42013</v>
          </cell>
          <cell r="I134">
            <v>42013</v>
          </cell>
        </row>
        <row r="135">
          <cell r="A135" t="str">
            <v>1523-024-0002-26</v>
          </cell>
          <cell r="B135" t="str">
            <v>CODO GALV DE 1 1/2 X 90</v>
          </cell>
          <cell r="C135" t="str">
            <v>UNI</v>
          </cell>
          <cell r="D135">
            <v>6</v>
          </cell>
          <cell r="E135" t="str">
            <v>1523-024-0002-26</v>
          </cell>
          <cell r="F135" t="str">
            <v>96.00</v>
          </cell>
          <cell r="G135">
            <v>576</v>
          </cell>
          <cell r="H135">
            <v>41649</v>
          </cell>
          <cell r="I135">
            <v>41649</v>
          </cell>
        </row>
        <row r="136">
          <cell r="A136" t="str">
            <v>1523-001-0001-46</v>
          </cell>
          <cell r="B136" t="str">
            <v>REDUCCION HG 1 1/2 A 1 1/4</v>
          </cell>
          <cell r="C136" t="str">
            <v>UNI</v>
          </cell>
          <cell r="D136">
            <v>1</v>
          </cell>
          <cell r="E136" t="str">
            <v>1523-001-0001-46</v>
          </cell>
          <cell r="F136" t="str">
            <v>128.00</v>
          </cell>
          <cell r="G136">
            <v>128</v>
          </cell>
          <cell r="H136">
            <v>43241</v>
          </cell>
          <cell r="I136">
            <v>43241</v>
          </cell>
        </row>
        <row r="137">
          <cell r="A137" t="str">
            <v>1523-001-0050-77</v>
          </cell>
          <cell r="B137" t="str">
            <v>REDUCCION BUSHING 1/2" A 1/4"</v>
          </cell>
          <cell r="C137" t="str">
            <v>UNI</v>
          </cell>
          <cell r="D137">
            <v>1</v>
          </cell>
          <cell r="E137" t="str">
            <v>1523-001-0050-77</v>
          </cell>
          <cell r="F137" t="str">
            <v>135.00</v>
          </cell>
          <cell r="G137">
            <v>135</v>
          </cell>
          <cell r="H137">
            <v>41779</v>
          </cell>
          <cell r="I137">
            <v>41779</v>
          </cell>
        </row>
        <row r="138">
          <cell r="A138" t="str">
            <v>1523-001-0051-53</v>
          </cell>
          <cell r="B138" t="str">
            <v>TEE GALV DE 1 1/2</v>
          </cell>
          <cell r="C138" t="str">
            <v>UNI</v>
          </cell>
          <cell r="D138">
            <v>2</v>
          </cell>
          <cell r="E138" t="str">
            <v>1523-001-0051-53</v>
          </cell>
          <cell r="F138" t="str">
            <v>147.00</v>
          </cell>
          <cell r="G138">
            <v>294</v>
          </cell>
          <cell r="H138">
            <v>43241</v>
          </cell>
          <cell r="I138">
            <v>43241</v>
          </cell>
        </row>
        <row r="139">
          <cell r="A139" t="str">
            <v>1523-001-0051-54</v>
          </cell>
          <cell r="B139" t="str">
            <v>TEE GALV DE 1 1/4"</v>
          </cell>
          <cell r="C139" t="str">
            <v>UNI</v>
          </cell>
          <cell r="D139">
            <v>4</v>
          </cell>
          <cell r="E139" t="str">
            <v>1523-001-0051-54</v>
          </cell>
          <cell r="F139" t="str">
            <v>82.00</v>
          </cell>
          <cell r="G139">
            <v>328</v>
          </cell>
          <cell r="H139">
            <v>43241</v>
          </cell>
          <cell r="I139">
            <v>43241</v>
          </cell>
        </row>
        <row r="140">
          <cell r="A140" t="str">
            <v>1523-001-0051-20</v>
          </cell>
          <cell r="B140" t="str">
            <v>TEE GALV DE 2"</v>
          </cell>
          <cell r="C140" t="str">
            <v>UNI</v>
          </cell>
          <cell r="D140">
            <v>1</v>
          </cell>
          <cell r="E140" t="str">
            <v>1523-001-0051-20</v>
          </cell>
          <cell r="F140" t="str">
            <v>227.00</v>
          </cell>
          <cell r="G140">
            <v>227</v>
          </cell>
          <cell r="H140">
            <v>43241</v>
          </cell>
          <cell r="I140">
            <v>43241</v>
          </cell>
        </row>
        <row r="141">
          <cell r="A141" t="str">
            <v>1523-001-0051-42</v>
          </cell>
          <cell r="B141" t="str">
            <v>COUPLING GALV DE 1 1/2"</v>
          </cell>
          <cell r="C141" t="str">
            <v>UNI</v>
          </cell>
          <cell r="D141">
            <v>8</v>
          </cell>
          <cell r="E141" t="str">
            <v>1523-001-0051-42</v>
          </cell>
          <cell r="F141" t="str">
            <v>97.00</v>
          </cell>
          <cell r="G141">
            <v>776</v>
          </cell>
          <cell r="H141">
            <v>43241</v>
          </cell>
          <cell r="I141">
            <v>43241</v>
          </cell>
        </row>
        <row r="142">
          <cell r="A142" t="str">
            <v>1523-020-0011-71</v>
          </cell>
          <cell r="B142" t="str">
            <v>NIPLE GALV DE 1-1/4" X 2"</v>
          </cell>
          <cell r="C142" t="str">
            <v>UNI</v>
          </cell>
          <cell r="D142">
            <v>2</v>
          </cell>
          <cell r="E142" t="str">
            <v>1523-020-0011-71</v>
          </cell>
          <cell r="F142" t="str">
            <v>127.00</v>
          </cell>
          <cell r="G142">
            <v>254</v>
          </cell>
          <cell r="H142">
            <v>43241</v>
          </cell>
          <cell r="I142">
            <v>43241</v>
          </cell>
        </row>
        <row r="143">
          <cell r="A143" t="str">
            <v>1523-020-0011-64</v>
          </cell>
          <cell r="B143" t="str">
            <v>NIPLE GALV DE /2 X 2"</v>
          </cell>
          <cell r="C143" t="str">
            <v>UNI</v>
          </cell>
          <cell r="D143">
            <v>1</v>
          </cell>
          <cell r="E143" t="str">
            <v>1523-020-0011-64</v>
          </cell>
          <cell r="F143" t="str">
            <v>79.00</v>
          </cell>
          <cell r="G143">
            <v>79</v>
          </cell>
          <cell r="H143">
            <v>43241</v>
          </cell>
          <cell r="I143">
            <v>43241</v>
          </cell>
        </row>
        <row r="144">
          <cell r="A144" t="str">
            <v>1523-020-0011-69</v>
          </cell>
          <cell r="B144" t="str">
            <v>NIPLE GALV DE 1 1/2 X 2"</v>
          </cell>
          <cell r="C144" t="str">
            <v>UNI</v>
          </cell>
          <cell r="D144">
            <v>2</v>
          </cell>
          <cell r="E144" t="str">
            <v>1523-020-0011-69</v>
          </cell>
          <cell r="F144" t="str">
            <v>96.00</v>
          </cell>
          <cell r="G144">
            <v>192</v>
          </cell>
          <cell r="H144">
            <v>43241</v>
          </cell>
          <cell r="I144">
            <v>43241</v>
          </cell>
        </row>
        <row r="145">
          <cell r="A145" t="str">
            <v>1523-001-0052-13</v>
          </cell>
          <cell r="B145" t="str">
            <v>NIPLE HG DE 1 1/2 X 4"</v>
          </cell>
          <cell r="C145" t="str">
            <v>UNI</v>
          </cell>
          <cell r="D145">
            <v>4</v>
          </cell>
          <cell r="E145" t="str">
            <v>1523-001-0052-13</v>
          </cell>
          <cell r="F145" t="str">
            <v>118.00</v>
          </cell>
          <cell r="G145">
            <v>472</v>
          </cell>
          <cell r="H145">
            <v>43241</v>
          </cell>
          <cell r="I145">
            <v>43241</v>
          </cell>
        </row>
        <row r="146">
          <cell r="A146" t="str">
            <v>1523-001-0052-14</v>
          </cell>
          <cell r="B146" t="str">
            <v>NIPLE HG DE 1 1/2 X 10"</v>
          </cell>
          <cell r="C146" t="str">
            <v>UNI</v>
          </cell>
          <cell r="D146">
            <v>1</v>
          </cell>
          <cell r="E146" t="str">
            <v>1523-001-0052-14</v>
          </cell>
          <cell r="F146" t="str">
            <v>296.00</v>
          </cell>
          <cell r="G146">
            <v>296</v>
          </cell>
          <cell r="H146">
            <v>43241</v>
          </cell>
          <cell r="I146">
            <v>43241</v>
          </cell>
        </row>
        <row r="147">
          <cell r="A147" t="str">
            <v>1523-020-0011-63</v>
          </cell>
          <cell r="B147" t="str">
            <v>NIPLE HG DE 2 X 4"</v>
          </cell>
          <cell r="C147" t="str">
            <v>UNI</v>
          </cell>
          <cell r="D147">
            <v>3</v>
          </cell>
          <cell r="E147" t="str">
            <v>1523-020-0011-63</v>
          </cell>
          <cell r="F147" t="str">
            <v>139.00</v>
          </cell>
          <cell r="G147">
            <v>417</v>
          </cell>
          <cell r="H147">
            <v>43241</v>
          </cell>
          <cell r="I147">
            <v>43241</v>
          </cell>
        </row>
        <row r="148">
          <cell r="A148" t="str">
            <v>1523-001-0051-52</v>
          </cell>
          <cell r="B148" t="str">
            <v>UNION UNIVERSAL  H.G. 1 1/4</v>
          </cell>
          <cell r="C148" t="str">
            <v>UNI</v>
          </cell>
          <cell r="D148">
            <v>4</v>
          </cell>
          <cell r="E148" t="str">
            <v>1523-001-0051-52</v>
          </cell>
          <cell r="F148" t="str">
            <v>429.00</v>
          </cell>
          <cell r="G148">
            <v>1716</v>
          </cell>
          <cell r="H148">
            <v>41170</v>
          </cell>
          <cell r="I148">
            <v>41170</v>
          </cell>
        </row>
        <row r="149">
          <cell r="A149" t="str">
            <v>1523-020-0011-65</v>
          </cell>
          <cell r="B149" t="str">
            <v>UNION UNIVERSAL  H.G. 1-1/2X3</v>
          </cell>
          <cell r="C149" t="str">
            <v>UNI</v>
          </cell>
          <cell r="D149">
            <v>1</v>
          </cell>
          <cell r="E149" t="str">
            <v>1523-020-0011-65</v>
          </cell>
          <cell r="F149">
            <v>129.8</v>
          </cell>
          <cell r="G149">
            <v>129.8</v>
          </cell>
          <cell r="H149">
            <v>41170</v>
          </cell>
          <cell r="I149">
            <v>41170</v>
          </cell>
        </row>
        <row r="150">
          <cell r="A150" t="str">
            <v>1523-001-0051-51</v>
          </cell>
          <cell r="B150" t="str">
            <v>UNION UNIVERSAL 1 1/2</v>
          </cell>
          <cell r="C150" t="str">
            <v>UNI</v>
          </cell>
          <cell r="D150">
            <v>4</v>
          </cell>
          <cell r="E150" t="str">
            <v>1523-001-0051-51</v>
          </cell>
          <cell r="F150" t="str">
            <v>279.00</v>
          </cell>
          <cell r="G150">
            <v>1116</v>
          </cell>
          <cell r="H150">
            <v>43241</v>
          </cell>
          <cell r="I150">
            <v>43241</v>
          </cell>
        </row>
        <row r="151">
          <cell r="A151" t="str">
            <v>1523-001-0051-46</v>
          </cell>
          <cell r="B151" t="str">
            <v>UNION UNIVERSAL 2"</v>
          </cell>
          <cell r="C151" t="str">
            <v>UNI</v>
          </cell>
          <cell r="D151">
            <v>3</v>
          </cell>
          <cell r="E151" t="str">
            <v>1523-001-0051-46</v>
          </cell>
          <cell r="F151" t="str">
            <v>438.00</v>
          </cell>
          <cell r="G151">
            <v>1314</v>
          </cell>
          <cell r="H151">
            <v>43241</v>
          </cell>
          <cell r="I151">
            <v>43241</v>
          </cell>
        </row>
        <row r="152">
          <cell r="A152" t="str">
            <v>1523-020-0006-2</v>
          </cell>
          <cell r="B152" t="str">
            <v>ZAPAPICO S/R</v>
          </cell>
          <cell r="C152" t="str">
            <v>UNI</v>
          </cell>
          <cell r="D152">
            <v>1</v>
          </cell>
          <cell r="E152" t="str">
            <v>1523-020-0006-2</v>
          </cell>
          <cell r="F152" t="str">
            <v>1,200.00</v>
          </cell>
          <cell r="G152">
            <v>1200</v>
          </cell>
          <cell r="H152">
            <v>43241</v>
          </cell>
          <cell r="I152">
            <v>43241</v>
          </cell>
        </row>
        <row r="153">
          <cell r="A153" t="str">
            <v>1523-020-0006-6</v>
          </cell>
          <cell r="B153" t="str">
            <v>PICO DE PALA S/R</v>
          </cell>
          <cell r="C153" t="str">
            <v>UNI</v>
          </cell>
          <cell r="D153">
            <v>11</v>
          </cell>
          <cell r="E153" t="str">
            <v>1523-020-0006-6</v>
          </cell>
          <cell r="F153" t="str">
            <v>1,200.00</v>
          </cell>
          <cell r="G153">
            <v>13200</v>
          </cell>
          <cell r="H153">
            <v>43241</v>
          </cell>
          <cell r="I153">
            <v>43241</v>
          </cell>
        </row>
        <row r="154">
          <cell r="A154" t="str">
            <v>1522-020-0029-6</v>
          </cell>
          <cell r="B154" t="str">
            <v>COA S/R</v>
          </cell>
          <cell r="C154" t="str">
            <v>UNI</v>
          </cell>
          <cell r="D154">
            <v>2</v>
          </cell>
          <cell r="E154" t="str">
            <v>1522-020-0029-6</v>
          </cell>
          <cell r="F154" t="str">
            <v>800.00</v>
          </cell>
          <cell r="G154">
            <v>1600</v>
          </cell>
          <cell r="H154">
            <v>43241</v>
          </cell>
          <cell r="I154">
            <v>43241</v>
          </cell>
        </row>
        <row r="155">
          <cell r="A155" t="str">
            <v>1522-020-0041-56</v>
          </cell>
          <cell r="B155" t="str">
            <v>FELPA NEGRA DE 14"</v>
          </cell>
          <cell r="C155" t="str">
            <v>UNI</v>
          </cell>
          <cell r="D155">
            <v>3</v>
          </cell>
          <cell r="E155" t="str">
            <v>1522-020-0041-56</v>
          </cell>
          <cell r="F155" t="str">
            <v>354.00</v>
          </cell>
          <cell r="G155">
            <v>1062</v>
          </cell>
          <cell r="H155">
            <v>43241</v>
          </cell>
          <cell r="I155">
            <v>43241</v>
          </cell>
        </row>
        <row r="156">
          <cell r="A156" t="str">
            <v>1522-020-0041-53</v>
          </cell>
          <cell r="B156" t="str">
            <v>FELPA ROJA DE 14"</v>
          </cell>
          <cell r="C156" t="str">
            <v>UNI</v>
          </cell>
          <cell r="D156">
            <v>4</v>
          </cell>
          <cell r="E156" t="str">
            <v>1522-020-0041-53</v>
          </cell>
          <cell r="F156" t="str">
            <v>354.00</v>
          </cell>
          <cell r="G156">
            <v>1416</v>
          </cell>
          <cell r="H156">
            <v>43241</v>
          </cell>
          <cell r="I156">
            <v>43241</v>
          </cell>
        </row>
        <row r="157">
          <cell r="A157" t="str">
            <v>1523-050-0004-59</v>
          </cell>
          <cell r="B157" t="str">
            <v>DISPENSADOR DE JABON RJ610</v>
          </cell>
          <cell r="C157" t="str">
            <v>UNI</v>
          </cell>
          <cell r="D157">
            <v>2</v>
          </cell>
          <cell r="E157" t="str">
            <v>1523-050-0004-59</v>
          </cell>
          <cell r="F157" t="str">
            <v>340.00</v>
          </cell>
          <cell r="G157">
            <v>680</v>
          </cell>
          <cell r="H157">
            <v>42774</v>
          </cell>
          <cell r="I157">
            <v>42774</v>
          </cell>
        </row>
        <row r="158">
          <cell r="A158" t="str">
            <v>1523-011-0002-94</v>
          </cell>
          <cell r="B158" t="str">
            <v>ESPEJO DE BAÑO C/ LUZ LED</v>
          </cell>
          <cell r="C158" t="str">
            <v>UNI</v>
          </cell>
          <cell r="D158">
            <v>1</v>
          </cell>
          <cell r="E158" t="str">
            <v>1523-011-0002-94</v>
          </cell>
          <cell r="F158" t="str">
            <v>3,104.00</v>
          </cell>
          <cell r="G158">
            <v>3104</v>
          </cell>
          <cell r="H158">
            <v>43425</v>
          </cell>
          <cell r="I158">
            <v>43425</v>
          </cell>
        </row>
        <row r="159">
          <cell r="A159" t="str">
            <v>1522-020-0041-77</v>
          </cell>
          <cell r="B159" t="str">
            <v>MOTAFELPA DE 3/4  S/R</v>
          </cell>
          <cell r="C159" t="str">
            <v>UNI</v>
          </cell>
          <cell r="D159">
            <v>5</v>
          </cell>
          <cell r="E159" t="str">
            <v>1522-020-0041-77</v>
          </cell>
          <cell r="F159" t="str">
            <v>57.00</v>
          </cell>
          <cell r="G159">
            <v>285</v>
          </cell>
          <cell r="H159">
            <v>42138</v>
          </cell>
          <cell r="I159">
            <v>42138</v>
          </cell>
        </row>
        <row r="160">
          <cell r="A160" t="str">
            <v>1522-038-0001-8</v>
          </cell>
          <cell r="B160" t="str">
            <v>SACADORES DE AGUA CONDOR</v>
          </cell>
          <cell r="C160" t="str">
            <v>UNI</v>
          </cell>
          <cell r="D160">
            <v>5</v>
          </cell>
          <cell r="E160" t="str">
            <v>1522-038-0001-8</v>
          </cell>
          <cell r="F160" t="str">
            <v>1,062.00</v>
          </cell>
          <cell r="G160">
            <v>5310</v>
          </cell>
          <cell r="H160">
            <v>42536</v>
          </cell>
          <cell r="I160">
            <v>42536</v>
          </cell>
        </row>
        <row r="161">
          <cell r="A161" t="str">
            <v>1523-020-0073-1</v>
          </cell>
          <cell r="B161" t="str">
            <v>PALA CUADRADA</v>
          </cell>
          <cell r="C161" t="str">
            <v>UNI</v>
          </cell>
          <cell r="D161">
            <v>1</v>
          </cell>
          <cell r="E161" t="str">
            <v>1523-020-0073-1</v>
          </cell>
          <cell r="F161" t="str">
            <v>359.00</v>
          </cell>
          <cell r="G161">
            <v>359</v>
          </cell>
          <cell r="H161">
            <v>40821</v>
          </cell>
          <cell r="I161">
            <v>40821</v>
          </cell>
        </row>
        <row r="162">
          <cell r="A162" t="str">
            <v>1523-020-0006-71</v>
          </cell>
          <cell r="B162" t="str">
            <v>PALA REDONDA</v>
          </cell>
          <cell r="C162" t="str">
            <v>UNI</v>
          </cell>
          <cell r="D162">
            <v>2</v>
          </cell>
          <cell r="E162" t="str">
            <v>1523-020-0006-71</v>
          </cell>
          <cell r="F162" t="str">
            <v>359.00</v>
          </cell>
          <cell r="G162">
            <v>718</v>
          </cell>
          <cell r="H162">
            <v>40821</v>
          </cell>
          <cell r="I162">
            <v>40821</v>
          </cell>
        </row>
        <row r="163">
          <cell r="A163" t="str">
            <v>1523-025-0001</v>
          </cell>
          <cell r="B163" t="str">
            <v>CLAVOS PP DE 3" DULCE</v>
          </cell>
          <cell r="C163" t="str">
            <v>LBS.</v>
          </cell>
          <cell r="D163">
            <v>166</v>
          </cell>
          <cell r="E163" t="str">
            <v>1523-025-0001</v>
          </cell>
          <cell r="F163" t="str">
            <v>33.00</v>
          </cell>
          <cell r="G163">
            <v>5478</v>
          </cell>
          <cell r="H163">
            <v>40815</v>
          </cell>
          <cell r="I163">
            <v>40815</v>
          </cell>
        </row>
        <row r="164">
          <cell r="A164" t="str">
            <v>1523-025-0001-11</v>
          </cell>
          <cell r="B164" t="str">
            <v>CLAVOS GALV. DE 3" SIN CABEZA</v>
          </cell>
          <cell r="C164" t="str">
            <v>LBS.</v>
          </cell>
          <cell r="D164">
            <v>4.5</v>
          </cell>
          <cell r="E164" t="str">
            <v>1523-025-0001-11</v>
          </cell>
          <cell r="F164" t="str">
            <v>35.00</v>
          </cell>
          <cell r="G164">
            <v>157.5</v>
          </cell>
          <cell r="H164">
            <v>40815</v>
          </cell>
          <cell r="I164">
            <v>40815</v>
          </cell>
        </row>
        <row r="165">
          <cell r="A165" t="str">
            <v>1521-000-0034</v>
          </cell>
          <cell r="B165" t="str">
            <v>RECOGEDOR DE BASURA</v>
          </cell>
          <cell r="C165" t="str">
            <v>UNI</v>
          </cell>
          <cell r="D165">
            <v>14</v>
          </cell>
          <cell r="E165" t="str">
            <v>1521-000-0034</v>
          </cell>
          <cell r="F165">
            <v>82</v>
          </cell>
          <cell r="G165">
            <v>1148</v>
          </cell>
          <cell r="H165">
            <v>42360</v>
          </cell>
          <cell r="I165">
            <v>42360</v>
          </cell>
        </row>
        <row r="166">
          <cell r="A166" t="str">
            <v>1523-025-0001-24</v>
          </cell>
          <cell r="B166" t="str">
            <v>CLAVO DE ZINC DE 3"</v>
          </cell>
          <cell r="C166" t="str">
            <v>LBS.</v>
          </cell>
          <cell r="D166">
            <v>69</v>
          </cell>
          <cell r="E166" t="str">
            <v>1523-025-0001-24</v>
          </cell>
          <cell r="F166" t="str">
            <v>36.00</v>
          </cell>
          <cell r="G166">
            <v>2484</v>
          </cell>
          <cell r="H166">
            <v>42829</v>
          </cell>
          <cell r="I166">
            <v>42829</v>
          </cell>
        </row>
        <row r="167">
          <cell r="A167" t="str">
            <v>1523-025-0001-4</v>
          </cell>
          <cell r="B167" t="str">
            <v>CLAVOS PP DE 2 1/2</v>
          </cell>
          <cell r="C167" t="str">
            <v>LBS.</v>
          </cell>
          <cell r="D167">
            <v>168</v>
          </cell>
          <cell r="E167" t="str">
            <v>1523-025-0001-4</v>
          </cell>
          <cell r="F167" t="str">
            <v>36.00</v>
          </cell>
          <cell r="G167">
            <v>6048</v>
          </cell>
          <cell r="H167">
            <v>42829</v>
          </cell>
          <cell r="I167">
            <v>42829</v>
          </cell>
        </row>
        <row r="168">
          <cell r="A168" t="str">
            <v>1523-025-0001-27</v>
          </cell>
          <cell r="B168" t="str">
            <v>CLAVOS DE ACERO DE 4"</v>
          </cell>
          <cell r="C168" t="str">
            <v>LBS.</v>
          </cell>
          <cell r="D168">
            <v>37</v>
          </cell>
          <cell r="E168" t="str">
            <v>1523-025-0001-27</v>
          </cell>
          <cell r="F168" t="str">
            <v>40.00</v>
          </cell>
          <cell r="G168">
            <v>1480</v>
          </cell>
          <cell r="H168">
            <v>42829</v>
          </cell>
          <cell r="I168">
            <v>42829</v>
          </cell>
        </row>
        <row r="169">
          <cell r="A169" t="str">
            <v>1523-025-0001-31</v>
          </cell>
          <cell r="B169" t="str">
            <v>CLAVOS DE ACERO DE 2 1/2"</v>
          </cell>
          <cell r="C169" t="str">
            <v>LBS.</v>
          </cell>
          <cell r="D169">
            <v>15</v>
          </cell>
          <cell r="E169" t="str">
            <v>1523-025-0001-31</v>
          </cell>
          <cell r="F169" t="str">
            <v>50.00</v>
          </cell>
          <cell r="G169">
            <v>750</v>
          </cell>
          <cell r="H169">
            <v>42829</v>
          </cell>
          <cell r="I169">
            <v>42829</v>
          </cell>
        </row>
        <row r="170">
          <cell r="A170" t="str">
            <v>1523-022-0003-13</v>
          </cell>
          <cell r="B170" t="str">
            <v>BARRA DE TIERRA DE COBRE 5/8 X 8"</v>
          </cell>
          <cell r="C170" t="str">
            <v>UNI</v>
          </cell>
          <cell r="D170">
            <v>3</v>
          </cell>
          <cell r="E170" t="str">
            <v>1523-022-0003-13</v>
          </cell>
          <cell r="F170" t="str">
            <v>800.00</v>
          </cell>
          <cell r="G170">
            <v>2400</v>
          </cell>
          <cell r="H170">
            <v>43363</v>
          </cell>
          <cell r="I170">
            <v>43363</v>
          </cell>
        </row>
        <row r="171">
          <cell r="A171" t="str">
            <v>1521-500-0020-54</v>
          </cell>
          <cell r="B171" t="str">
            <v>TUBOS DE COBRE 3/4"X20"</v>
          </cell>
          <cell r="C171" t="str">
            <v>UNI</v>
          </cell>
          <cell r="D171">
            <v>3</v>
          </cell>
          <cell r="E171" t="str">
            <v>1521-500-0020-54</v>
          </cell>
          <cell r="F171" t="str">
            <v>300.00</v>
          </cell>
          <cell r="G171">
            <v>900</v>
          </cell>
          <cell r="H171">
            <v>43363</v>
          </cell>
          <cell r="I171">
            <v>43363</v>
          </cell>
        </row>
        <row r="172">
          <cell r="A172" t="str">
            <v>1523-020-0010-1</v>
          </cell>
          <cell r="B172" t="str">
            <v>LIMA REDONDA DE 10" S/R</v>
          </cell>
          <cell r="C172" t="str">
            <v>UNI</v>
          </cell>
          <cell r="D172">
            <v>5</v>
          </cell>
          <cell r="E172" t="str">
            <v>1523-020-0010-1</v>
          </cell>
          <cell r="F172" t="str">
            <v>531.00</v>
          </cell>
          <cell r="G172">
            <v>2655</v>
          </cell>
          <cell r="H172">
            <v>41956</v>
          </cell>
          <cell r="I172">
            <v>41956</v>
          </cell>
        </row>
        <row r="173">
          <cell r="A173" t="str">
            <v>1523-020-0010-20</v>
          </cell>
          <cell r="B173" t="str">
            <v>LIMA TRIANGULAR DE 8" S/R</v>
          </cell>
          <cell r="C173" t="str">
            <v>UNI</v>
          </cell>
          <cell r="D173">
            <v>0</v>
          </cell>
          <cell r="E173" t="str">
            <v>1523-020-0010-20</v>
          </cell>
          <cell r="F173" t="str">
            <v>531.00</v>
          </cell>
          <cell r="G173">
            <v>0</v>
          </cell>
          <cell r="H173">
            <v>41956</v>
          </cell>
          <cell r="I173">
            <v>41956</v>
          </cell>
        </row>
        <row r="174">
          <cell r="A174" t="str">
            <v>1523-020-0010-76</v>
          </cell>
          <cell r="B174" t="str">
            <v>LIMA MEDIA CAÑA DE 8" S/R</v>
          </cell>
          <cell r="C174" t="str">
            <v>UNI</v>
          </cell>
          <cell r="D174">
            <v>2</v>
          </cell>
          <cell r="E174" t="str">
            <v>1523-020-0010-76</v>
          </cell>
          <cell r="F174" t="str">
            <v>531.00</v>
          </cell>
          <cell r="G174">
            <v>1062</v>
          </cell>
          <cell r="H174">
            <v>41956</v>
          </cell>
          <cell r="I174">
            <v>41956</v>
          </cell>
        </row>
        <row r="175">
          <cell r="A175" t="str">
            <v>1523-020-0010-2</v>
          </cell>
          <cell r="B175" t="str">
            <v>LIMA PLANA DE 10" S/R</v>
          </cell>
          <cell r="C175" t="str">
            <v>UNI</v>
          </cell>
          <cell r="D175">
            <v>7</v>
          </cell>
          <cell r="E175" t="str">
            <v>1523-020-0010-2</v>
          </cell>
          <cell r="F175" t="str">
            <v>531.00</v>
          </cell>
          <cell r="G175">
            <v>3717</v>
          </cell>
          <cell r="H175">
            <v>41956</v>
          </cell>
          <cell r="I175">
            <v>41956</v>
          </cell>
        </row>
        <row r="176">
          <cell r="A176" t="str">
            <v>1523-020-0029-4</v>
          </cell>
          <cell r="B176" t="str">
            <v>MARTILLO P/ DESABOLLADURA S/R</v>
          </cell>
          <cell r="C176" t="str">
            <v>UNI</v>
          </cell>
          <cell r="D176">
            <v>4</v>
          </cell>
          <cell r="E176" t="str">
            <v>1523-020-0029-4</v>
          </cell>
          <cell r="F176" t="str">
            <v>531.00</v>
          </cell>
          <cell r="G176">
            <v>2124</v>
          </cell>
          <cell r="H176">
            <v>41956</v>
          </cell>
          <cell r="I176">
            <v>41956</v>
          </cell>
        </row>
        <row r="177">
          <cell r="A177" t="str">
            <v>1523-020-0073-16</v>
          </cell>
          <cell r="B177" t="str">
            <v>PIQUETA DE 1" S/R</v>
          </cell>
          <cell r="C177" t="str">
            <v>UNI</v>
          </cell>
          <cell r="D177">
            <v>3</v>
          </cell>
          <cell r="E177" t="str">
            <v>1523-020-0073-16</v>
          </cell>
          <cell r="F177" t="str">
            <v>400.00</v>
          </cell>
          <cell r="G177">
            <v>1200</v>
          </cell>
          <cell r="H177">
            <v>41956</v>
          </cell>
          <cell r="I177">
            <v>41956</v>
          </cell>
        </row>
        <row r="178">
          <cell r="A178" t="str">
            <v>1523-020-0073-23</v>
          </cell>
          <cell r="B178" t="str">
            <v>PIQUETA DE 3/4  S/R</v>
          </cell>
          <cell r="C178" t="str">
            <v>UNI</v>
          </cell>
          <cell r="D178">
            <v>1</v>
          </cell>
          <cell r="E178" t="str">
            <v>1523-020-0073-23</v>
          </cell>
          <cell r="F178" t="str">
            <v>700.00</v>
          </cell>
          <cell r="G178">
            <v>700</v>
          </cell>
          <cell r="H178">
            <v>41956</v>
          </cell>
          <cell r="I178">
            <v>41956</v>
          </cell>
        </row>
        <row r="179">
          <cell r="A179" t="str">
            <v>1523-020-0073-24</v>
          </cell>
          <cell r="B179" t="str">
            <v>PIQUETA DE 1/2  S/R</v>
          </cell>
          <cell r="C179" t="str">
            <v>UNI</v>
          </cell>
          <cell r="D179">
            <v>5</v>
          </cell>
          <cell r="E179" t="str">
            <v>1523-020-0073-24</v>
          </cell>
          <cell r="F179" t="str">
            <v>600.00</v>
          </cell>
          <cell r="G179">
            <v>3000</v>
          </cell>
          <cell r="H179">
            <v>41956</v>
          </cell>
          <cell r="I179">
            <v>41956</v>
          </cell>
        </row>
        <row r="180">
          <cell r="A180" t="str">
            <v>1523-020-0010-4</v>
          </cell>
          <cell r="B180" t="str">
            <v>ESCORFINA DE 8" S/R</v>
          </cell>
          <cell r="C180" t="str">
            <v>UNI</v>
          </cell>
          <cell r="D180">
            <v>6</v>
          </cell>
          <cell r="E180" t="str">
            <v>1523-020-0010-4</v>
          </cell>
          <cell r="F180" t="str">
            <v>500.00</v>
          </cell>
          <cell r="G180">
            <v>3000</v>
          </cell>
          <cell r="H180">
            <v>41956</v>
          </cell>
          <cell r="I180">
            <v>41956</v>
          </cell>
        </row>
        <row r="181">
          <cell r="A181" t="str">
            <v>1523-020-0010-85</v>
          </cell>
          <cell r="B181" t="str">
            <v>LIMA P/ MADERA DE 8" BRINKS</v>
          </cell>
          <cell r="C181" t="str">
            <v>UNI</v>
          </cell>
          <cell r="D181">
            <v>5</v>
          </cell>
          <cell r="E181" t="str">
            <v>1523-020-0010-85</v>
          </cell>
          <cell r="F181" t="str">
            <v>150.00</v>
          </cell>
          <cell r="G181">
            <v>750</v>
          </cell>
          <cell r="H181">
            <v>41956</v>
          </cell>
          <cell r="I181">
            <v>41956</v>
          </cell>
        </row>
        <row r="182">
          <cell r="A182" t="str">
            <v>1523-020-0018-36</v>
          </cell>
          <cell r="B182" t="str">
            <v>BARRENA DE PARED 5/8X6</v>
          </cell>
          <cell r="C182" t="str">
            <v>UNI</v>
          </cell>
          <cell r="D182">
            <v>2</v>
          </cell>
          <cell r="E182" t="str">
            <v>1523-020-0018-36</v>
          </cell>
          <cell r="F182" t="str">
            <v>75.00</v>
          </cell>
          <cell r="G182">
            <v>150</v>
          </cell>
          <cell r="H182">
            <v>41956</v>
          </cell>
          <cell r="I182">
            <v>41956</v>
          </cell>
        </row>
        <row r="183">
          <cell r="A183" t="str">
            <v>1523-020-0018-25</v>
          </cell>
          <cell r="B183" t="str">
            <v>BARRENA DE PARED 5/8X16MM</v>
          </cell>
          <cell r="C183" t="str">
            <v>UNI</v>
          </cell>
          <cell r="D183">
            <v>2</v>
          </cell>
          <cell r="E183" t="str">
            <v>1523-020-0018-25</v>
          </cell>
          <cell r="F183" t="str">
            <v>80.00</v>
          </cell>
          <cell r="G183">
            <v>160</v>
          </cell>
          <cell r="H183">
            <v>41956</v>
          </cell>
          <cell r="I183">
            <v>41956</v>
          </cell>
        </row>
        <row r="184">
          <cell r="A184" t="str">
            <v>1523-020-0018-69</v>
          </cell>
          <cell r="B184" t="str">
            <v>BARRENA MECANICA 5/8X6</v>
          </cell>
          <cell r="C184" t="str">
            <v>UNI</v>
          </cell>
          <cell r="D184">
            <v>1</v>
          </cell>
          <cell r="E184" t="str">
            <v>1523-020-0018-69</v>
          </cell>
          <cell r="F184" t="str">
            <v>70.00</v>
          </cell>
          <cell r="G184">
            <v>70</v>
          </cell>
          <cell r="H184">
            <v>41956</v>
          </cell>
          <cell r="I184">
            <v>41956</v>
          </cell>
        </row>
        <row r="185">
          <cell r="A185" t="str">
            <v>1523-025-0001-54</v>
          </cell>
          <cell r="B185" t="str">
            <v>CLAVO CON CABEZA 1 1/2"</v>
          </cell>
          <cell r="C185" t="str">
            <v>LBS.</v>
          </cell>
          <cell r="D185" t="str">
            <v>4.5</v>
          </cell>
          <cell r="E185" t="str">
            <v>1523-025-0001-54</v>
          </cell>
          <cell r="F185" t="str">
            <v>52.00</v>
          </cell>
          <cell r="G185">
            <v>234</v>
          </cell>
          <cell r="H185">
            <v>42258</v>
          </cell>
          <cell r="I185">
            <v>42258</v>
          </cell>
        </row>
        <row r="186">
          <cell r="A186" t="str">
            <v>1523-025-0001-55</v>
          </cell>
          <cell r="B186" t="str">
            <v>CLAVO SIN CABEZA 1 1/2</v>
          </cell>
          <cell r="C186" t="str">
            <v>UNI</v>
          </cell>
          <cell r="D186" t="str">
            <v>1.2</v>
          </cell>
          <cell r="E186" t="str">
            <v>1523-025-0001-55</v>
          </cell>
          <cell r="F186" t="str">
            <v>52.00</v>
          </cell>
          <cell r="G186">
            <v>62.4</v>
          </cell>
          <cell r="H186">
            <v>42258</v>
          </cell>
          <cell r="I186">
            <v>42258</v>
          </cell>
        </row>
        <row r="187">
          <cell r="A187" t="str">
            <v>1523-025-0001-53</v>
          </cell>
          <cell r="B187" t="str">
            <v>CLAVO DE ACERO DE 1"</v>
          </cell>
          <cell r="C187" t="str">
            <v>UNI</v>
          </cell>
          <cell r="D187" t="str">
            <v>0.05</v>
          </cell>
          <cell r="E187" t="str">
            <v>1523-025-0001-53</v>
          </cell>
          <cell r="F187" t="str">
            <v>52.00</v>
          </cell>
          <cell r="G187">
            <v>2.6</v>
          </cell>
          <cell r="H187">
            <v>42258</v>
          </cell>
          <cell r="I187">
            <v>42258</v>
          </cell>
        </row>
        <row r="188">
          <cell r="A188" t="str">
            <v>1523-025-0001-50</v>
          </cell>
          <cell r="B188" t="str">
            <v>CLAVO DE ACERO DE 3"</v>
          </cell>
          <cell r="C188" t="str">
            <v>UNI</v>
          </cell>
          <cell r="D188">
            <v>1</v>
          </cell>
          <cell r="E188" t="str">
            <v>1523-025-0001-50</v>
          </cell>
          <cell r="F188" t="str">
            <v>52.00</v>
          </cell>
          <cell r="G188">
            <v>52</v>
          </cell>
          <cell r="H188">
            <v>42258</v>
          </cell>
          <cell r="I188">
            <v>42258</v>
          </cell>
        </row>
        <row r="189">
          <cell r="A189" t="str">
            <v>1523-001-0071-1</v>
          </cell>
          <cell r="B189" t="str">
            <v>TARUGO PLASTICO VERDE 1/4X2</v>
          </cell>
          <cell r="C189" t="str">
            <v>UNI</v>
          </cell>
          <cell r="D189">
            <v>199</v>
          </cell>
          <cell r="E189" t="str">
            <v>1523-001-0071-1</v>
          </cell>
          <cell r="F189" t="str">
            <v>50.00</v>
          </cell>
          <cell r="G189">
            <v>9950</v>
          </cell>
          <cell r="H189">
            <v>41654</v>
          </cell>
          <cell r="I189">
            <v>41654</v>
          </cell>
        </row>
        <row r="190">
          <cell r="A190" t="str">
            <v>1523-001-0071</v>
          </cell>
          <cell r="B190" t="str">
            <v>TARUGO PLASTICO AZULES 5/16X1"</v>
          </cell>
          <cell r="C190" t="str">
            <v>UNI</v>
          </cell>
          <cell r="D190">
            <v>52</v>
          </cell>
          <cell r="E190" t="str">
            <v>1523-001-0071</v>
          </cell>
          <cell r="F190">
            <v>0.61</v>
          </cell>
          <cell r="G190">
            <v>31.72</v>
          </cell>
          <cell r="H190">
            <v>42002</v>
          </cell>
          <cell r="I190">
            <v>42002</v>
          </cell>
        </row>
        <row r="191">
          <cell r="A191" t="str">
            <v>1523-001-0071-2</v>
          </cell>
          <cell r="B191" t="str">
            <v>TARUGO PLASTICO ROJOS 1"</v>
          </cell>
          <cell r="C191" t="str">
            <v>UNI</v>
          </cell>
          <cell r="D191">
            <v>34</v>
          </cell>
          <cell r="E191" t="str">
            <v>1523-001-0071-2</v>
          </cell>
          <cell r="F191" t="str">
            <v>0.61</v>
          </cell>
          <cell r="G191">
            <v>20.74</v>
          </cell>
          <cell r="H191">
            <v>42002</v>
          </cell>
          <cell r="I191">
            <v>42002</v>
          </cell>
        </row>
        <row r="192">
          <cell r="A192" t="str">
            <v>1523-025-0001-13</v>
          </cell>
          <cell r="B192" t="str">
            <v>CLAVO CON CABEZA DE 1" </v>
          </cell>
          <cell r="C192" t="str">
            <v>LBS.</v>
          </cell>
          <cell r="D192">
            <v>9</v>
          </cell>
          <cell r="E192" t="str">
            <v>1523-025-0001-13</v>
          </cell>
          <cell r="F192" t="str">
            <v>52.00</v>
          </cell>
          <cell r="G192">
            <v>468</v>
          </cell>
          <cell r="H192">
            <v>42258</v>
          </cell>
          <cell r="I192">
            <v>42258</v>
          </cell>
        </row>
        <row r="193">
          <cell r="A193" t="str">
            <v>1521-500-0006-17</v>
          </cell>
          <cell r="B193" t="str">
            <v>REMACHE ALUMINIO DE 1/2</v>
          </cell>
          <cell r="C193" t="str">
            <v>UNI</v>
          </cell>
          <cell r="D193">
            <v>857</v>
          </cell>
          <cell r="E193" t="str">
            <v>1521-500-0006-17</v>
          </cell>
          <cell r="F193" t="str">
            <v>0.79</v>
          </cell>
          <cell r="G193">
            <v>677.0300000000001</v>
          </cell>
          <cell r="H193">
            <v>42242</v>
          </cell>
          <cell r="I193">
            <v>42242</v>
          </cell>
        </row>
        <row r="194">
          <cell r="A194" t="str">
            <v>1523-001-0072-29</v>
          </cell>
          <cell r="B194" t="str">
            <v>TORNILLO AUTOTALADRANTE 3/16X 1 1/2</v>
          </cell>
          <cell r="C194" t="str">
            <v>UNI</v>
          </cell>
          <cell r="D194">
            <v>43</v>
          </cell>
          <cell r="E194" t="str">
            <v>1523-001-0072-29</v>
          </cell>
          <cell r="F194" t="str">
            <v>1.79</v>
          </cell>
          <cell r="G194">
            <v>76.97</v>
          </cell>
          <cell r="H194">
            <v>41331</v>
          </cell>
          <cell r="I194">
            <v>41331</v>
          </cell>
        </row>
        <row r="195">
          <cell r="A195" t="str">
            <v>1523-001-0072-3</v>
          </cell>
          <cell r="B195" t="str">
            <v>TORNILLO ROSCA MADERA 12X2"</v>
          </cell>
          <cell r="C195" t="str">
            <v>UNI</v>
          </cell>
          <cell r="D195">
            <v>302</v>
          </cell>
          <cell r="E195" t="str">
            <v>1523-001-0072-3</v>
          </cell>
          <cell r="F195">
            <v>0.71</v>
          </cell>
          <cell r="G195">
            <v>214.42</v>
          </cell>
          <cell r="H195">
            <v>43433</v>
          </cell>
          <cell r="I195">
            <v>43433</v>
          </cell>
        </row>
        <row r="196">
          <cell r="A196" t="str">
            <v>1525-009-0025-11</v>
          </cell>
          <cell r="B196" t="str">
            <v>TORNILLO ROSCA MADERA 1/4 X4"</v>
          </cell>
          <cell r="C196" t="str">
            <v>UNI</v>
          </cell>
          <cell r="D196">
            <v>334</v>
          </cell>
          <cell r="E196" t="str">
            <v>1525-009-0025-11</v>
          </cell>
          <cell r="F196">
            <v>3</v>
          </cell>
          <cell r="G196">
            <v>1002</v>
          </cell>
          <cell r="H196">
            <v>41188</v>
          </cell>
          <cell r="I196">
            <v>41188</v>
          </cell>
        </row>
        <row r="197">
          <cell r="A197" t="str">
            <v>1523-001-0070-9</v>
          </cell>
          <cell r="B197" t="str">
            <v>TORNILLO CHAPA 12 X 1 1/2</v>
          </cell>
          <cell r="C197" t="str">
            <v>UNI</v>
          </cell>
          <cell r="D197">
            <v>200</v>
          </cell>
          <cell r="E197" t="str">
            <v>1523-001-0070-9</v>
          </cell>
          <cell r="F197">
            <v>3</v>
          </cell>
          <cell r="G197">
            <v>600</v>
          </cell>
          <cell r="H197">
            <v>41188</v>
          </cell>
          <cell r="I197">
            <v>41188</v>
          </cell>
        </row>
        <row r="198">
          <cell r="A198" t="str">
            <v>1522-020-0043-97</v>
          </cell>
          <cell r="B198" t="str">
            <v>PUNTA DE ESTRIAS NO.2/ NO.3</v>
          </cell>
          <cell r="C198" t="str">
            <v>UNI</v>
          </cell>
          <cell r="D198">
            <v>3</v>
          </cell>
          <cell r="E198" t="str">
            <v>1522-020-0043-97</v>
          </cell>
          <cell r="F198" t="str">
            <v>26.00</v>
          </cell>
          <cell r="G198">
            <v>78</v>
          </cell>
          <cell r="H198">
            <v>43566</v>
          </cell>
          <cell r="I198">
            <v>43566</v>
          </cell>
        </row>
        <row r="199">
          <cell r="A199" t="str">
            <v>1523-020-0002</v>
          </cell>
          <cell r="B199" t="str">
            <v>SIZAYA DE 24"</v>
          </cell>
          <cell r="C199" t="str">
            <v>UNI</v>
          </cell>
          <cell r="D199">
            <v>1</v>
          </cell>
          <cell r="E199" t="str">
            <v>1523-020-0002</v>
          </cell>
          <cell r="F199" t="str">
            <v>2,253.00</v>
          </cell>
          <cell r="G199">
            <v>2253</v>
          </cell>
          <cell r="H199">
            <v>40821</v>
          </cell>
          <cell r="I199">
            <v>40821</v>
          </cell>
        </row>
        <row r="200">
          <cell r="A200" t="str">
            <v>1523-020-0002-1</v>
          </cell>
          <cell r="B200" t="str">
            <v>SIZAYA DE 18"</v>
          </cell>
          <cell r="C200" t="str">
            <v>UNI</v>
          </cell>
          <cell r="D200">
            <v>4</v>
          </cell>
          <cell r="E200" t="str">
            <v>1523-020-0002-1</v>
          </cell>
          <cell r="F200" t="str">
            <v>2,150.00</v>
          </cell>
          <cell r="G200">
            <v>8600</v>
          </cell>
          <cell r="H200">
            <v>40821</v>
          </cell>
          <cell r="I200">
            <v>40821</v>
          </cell>
        </row>
        <row r="201">
          <cell r="A201" t="str">
            <v>1523-020-0003-11</v>
          </cell>
          <cell r="B201" t="str">
            <v>PATA DE CABRA 24"</v>
          </cell>
          <cell r="C201" t="str">
            <v>UNI</v>
          </cell>
          <cell r="D201">
            <v>1</v>
          </cell>
          <cell r="E201" t="str">
            <v>1523-020-0003-11</v>
          </cell>
          <cell r="F201" t="str">
            <v>80.00</v>
          </cell>
          <cell r="G201">
            <v>80</v>
          </cell>
          <cell r="H201">
            <v>40821</v>
          </cell>
          <cell r="I201">
            <v>40821</v>
          </cell>
        </row>
        <row r="202">
          <cell r="A202" t="str">
            <v>1523-020-0003-3</v>
          </cell>
          <cell r="B202" t="str">
            <v>PATA DE CABRA 29"</v>
          </cell>
          <cell r="C202" t="str">
            <v>UNI</v>
          </cell>
          <cell r="D202">
            <v>1</v>
          </cell>
          <cell r="E202" t="str">
            <v>1523-020-0003-3</v>
          </cell>
          <cell r="F202" t="str">
            <v>950.00</v>
          </cell>
          <cell r="G202">
            <v>950</v>
          </cell>
          <cell r="H202">
            <v>40821</v>
          </cell>
          <cell r="I202">
            <v>40821</v>
          </cell>
        </row>
        <row r="203">
          <cell r="A203" t="str">
            <v>1523-002-0002-3</v>
          </cell>
          <cell r="B203" t="str">
            <v>BISAGRA T DE 8"</v>
          </cell>
          <cell r="C203" t="str">
            <v>PAR</v>
          </cell>
          <cell r="D203">
            <v>10</v>
          </cell>
          <cell r="E203" t="str">
            <v>1523-002-0002-3</v>
          </cell>
          <cell r="F203" t="str">
            <v>46.00</v>
          </cell>
          <cell r="G203">
            <v>460</v>
          </cell>
          <cell r="H203">
            <v>42766</v>
          </cell>
          <cell r="I203">
            <v>42766</v>
          </cell>
        </row>
        <row r="204">
          <cell r="A204" t="str">
            <v>1523-002-0004-29</v>
          </cell>
          <cell r="B204" t="str">
            <v>PESTILLOS DE 3"</v>
          </cell>
          <cell r="C204" t="str">
            <v>UNI</v>
          </cell>
          <cell r="D204">
            <v>945</v>
          </cell>
          <cell r="E204" t="str">
            <v>1523-002-0004-29</v>
          </cell>
          <cell r="F204" t="str">
            <v>46.00</v>
          </cell>
          <cell r="G204">
            <v>43470</v>
          </cell>
          <cell r="H204">
            <v>42766</v>
          </cell>
          <cell r="I204">
            <v>42766</v>
          </cell>
        </row>
        <row r="205">
          <cell r="A205" t="str">
            <v>1521-037-0001-4</v>
          </cell>
          <cell r="B205" t="str">
            <v>MACKING DE 3/4" DE 1"</v>
          </cell>
          <cell r="C205" t="str">
            <v>UNI</v>
          </cell>
          <cell r="D205">
            <v>12</v>
          </cell>
          <cell r="E205" t="str">
            <v>1521-037-0001-4</v>
          </cell>
          <cell r="F205" t="str">
            <v>17.00</v>
          </cell>
          <cell r="G205">
            <v>204</v>
          </cell>
          <cell r="H205">
            <v>40787</v>
          </cell>
          <cell r="I205">
            <v>40787</v>
          </cell>
        </row>
        <row r="206">
          <cell r="A206" t="str">
            <v>1521-037-0001-5</v>
          </cell>
          <cell r="B206" t="str">
            <v>MACKING DE 2"</v>
          </cell>
          <cell r="C206" t="str">
            <v>UNI</v>
          </cell>
          <cell r="D206">
            <v>26</v>
          </cell>
          <cell r="E206" t="str">
            <v>1521-037-0001-5</v>
          </cell>
          <cell r="F206" t="str">
            <v>64.00</v>
          </cell>
          <cell r="G206">
            <v>1664</v>
          </cell>
          <cell r="H206" t="str">
            <v>12/10/212</v>
          </cell>
          <cell r="I206" t="str">
            <v>12/10/212</v>
          </cell>
        </row>
        <row r="207">
          <cell r="A207" t="str">
            <v>1522-201-0005-9</v>
          </cell>
          <cell r="B207" t="str">
            <v>RUEDAS P/ SILLONES</v>
          </cell>
          <cell r="C207" t="str">
            <v>UNI</v>
          </cell>
          <cell r="D207">
            <v>14</v>
          </cell>
          <cell r="E207" t="str">
            <v>1522-201-0005-9</v>
          </cell>
          <cell r="F207" t="str">
            <v>75.00</v>
          </cell>
          <cell r="G207">
            <v>1050</v>
          </cell>
          <cell r="H207">
            <v>40793</v>
          </cell>
          <cell r="I207">
            <v>40793</v>
          </cell>
        </row>
        <row r="208">
          <cell r="A208" t="str">
            <v>1523-020-0038-1</v>
          </cell>
          <cell r="B208" t="str">
            <v>PIEDRA DE ESMERIL 3X1/2X1/2</v>
          </cell>
          <cell r="C208" t="str">
            <v>UNI</v>
          </cell>
          <cell r="D208">
            <v>123</v>
          </cell>
          <cell r="E208" t="str">
            <v>1523-020-0038-1</v>
          </cell>
          <cell r="F208" t="str">
            <v>75.00</v>
          </cell>
          <cell r="G208">
            <v>9225</v>
          </cell>
          <cell r="H208">
            <v>40793</v>
          </cell>
          <cell r="I208">
            <v>40793</v>
          </cell>
        </row>
        <row r="209">
          <cell r="A209" t="str">
            <v>1523-020-0038-3</v>
          </cell>
          <cell r="B209" t="str">
            <v>PIEDRA COPA GRANO 5X23/4X7/8 NO.80</v>
          </cell>
          <cell r="C209" t="str">
            <v>UNI</v>
          </cell>
          <cell r="D209">
            <v>5</v>
          </cell>
          <cell r="E209" t="str">
            <v>1523-020-0038-3</v>
          </cell>
          <cell r="F209" t="str">
            <v>350.00</v>
          </cell>
          <cell r="G209">
            <v>1750</v>
          </cell>
          <cell r="H209">
            <v>40793</v>
          </cell>
          <cell r="I209">
            <v>40793</v>
          </cell>
        </row>
        <row r="210">
          <cell r="A210" t="str">
            <v>1525-009-0009-25</v>
          </cell>
          <cell r="B210" t="str">
            <v>ESTODA DE HILO S/R</v>
          </cell>
          <cell r="C210" t="str">
            <v>LBS.</v>
          </cell>
          <cell r="D210">
            <v>6</v>
          </cell>
          <cell r="E210" t="str">
            <v>1525-009-0009-25</v>
          </cell>
          <cell r="F210" t="str">
            <v>64.00</v>
          </cell>
          <cell r="G210">
            <v>384</v>
          </cell>
          <cell r="H210">
            <v>41745</v>
          </cell>
          <cell r="I210">
            <v>41745</v>
          </cell>
        </row>
        <row r="211">
          <cell r="A211" t="str">
            <v>1523-020-0038-3</v>
          </cell>
          <cell r="B211" t="str">
            <v>FLOTA DE MADERA S/R</v>
          </cell>
          <cell r="C211" t="str">
            <v>UNI</v>
          </cell>
          <cell r="D211">
            <v>2</v>
          </cell>
          <cell r="E211" t="str">
            <v>1523-020-0038-3</v>
          </cell>
          <cell r="F211" t="str">
            <v>250.00</v>
          </cell>
          <cell r="G211">
            <v>500</v>
          </cell>
          <cell r="H211">
            <v>41745</v>
          </cell>
          <cell r="I211">
            <v>41745</v>
          </cell>
        </row>
        <row r="212">
          <cell r="A212" t="str">
            <v>1523-0010059-80</v>
          </cell>
          <cell r="B212" t="str">
            <v>TAPON DE MADERA DE 3/8</v>
          </cell>
          <cell r="C212" t="str">
            <v>UNI</v>
          </cell>
          <cell r="D212">
            <v>250</v>
          </cell>
          <cell r="E212" t="str">
            <v>1523-0010059-80</v>
          </cell>
          <cell r="F212" t="str">
            <v>0.10</v>
          </cell>
          <cell r="G212">
            <v>25</v>
          </cell>
          <cell r="H212">
            <v>41745</v>
          </cell>
          <cell r="I212">
            <v>41745</v>
          </cell>
        </row>
        <row r="213">
          <cell r="A213" t="str">
            <v>1522-020-0027-46</v>
          </cell>
          <cell r="B213" t="str">
            <v>DISCO DE PULIR BOSCH 7"X 1/4"X 7/8"</v>
          </cell>
          <cell r="C213" t="str">
            <v>UNI</v>
          </cell>
          <cell r="D213">
            <v>5</v>
          </cell>
          <cell r="E213" t="str">
            <v>1522-020-0027-46</v>
          </cell>
          <cell r="F213">
            <v>304</v>
          </cell>
          <cell r="G213">
            <v>1520</v>
          </cell>
          <cell r="H213">
            <v>43139</v>
          </cell>
          <cell r="I213">
            <v>43139</v>
          </cell>
        </row>
        <row r="214">
          <cell r="A214" t="str">
            <v>1522-020-0027-31</v>
          </cell>
          <cell r="B214" t="str">
            <v>DISCO DE CORTE BOSCH 7"X1/16X7/8"</v>
          </cell>
          <cell r="C214" t="str">
            <v>UNI</v>
          </cell>
          <cell r="D214">
            <v>20</v>
          </cell>
          <cell r="E214" t="str">
            <v>1522-020-0027-31</v>
          </cell>
          <cell r="F214" t="str">
            <v>304.00</v>
          </cell>
          <cell r="G214">
            <v>6080</v>
          </cell>
          <cell r="H214">
            <v>43139</v>
          </cell>
          <cell r="I214">
            <v>43139</v>
          </cell>
        </row>
        <row r="215">
          <cell r="A215" t="str">
            <v>1522-020-0027-44</v>
          </cell>
          <cell r="B215" t="str">
            <v>DISCO DE CORTE 12X1/8X1"</v>
          </cell>
          <cell r="C215" t="str">
            <v>UNI</v>
          </cell>
          <cell r="D215">
            <v>1</v>
          </cell>
          <cell r="E215" t="str">
            <v>1522-020-0027-44</v>
          </cell>
          <cell r="F215" t="str">
            <v>250.00</v>
          </cell>
          <cell r="G215">
            <v>250</v>
          </cell>
          <cell r="H215">
            <v>43139</v>
          </cell>
          <cell r="I215">
            <v>43139</v>
          </cell>
        </row>
        <row r="216">
          <cell r="A216" t="str">
            <v>1523-020-0038-10</v>
          </cell>
          <cell r="B216" t="str">
            <v>HOJA DE SIERRA DE 7 1/4"</v>
          </cell>
          <cell r="C216" t="str">
            <v>UNI</v>
          </cell>
          <cell r="D216">
            <v>1</v>
          </cell>
          <cell r="E216" t="str">
            <v>1523-020-0038-10</v>
          </cell>
          <cell r="F216" t="str">
            <v>75.00</v>
          </cell>
          <cell r="G216">
            <v>75</v>
          </cell>
          <cell r="H216">
            <v>43139</v>
          </cell>
          <cell r="I216">
            <v>43139</v>
          </cell>
        </row>
        <row r="217">
          <cell r="A217" t="str">
            <v>1523-020-0041-18</v>
          </cell>
          <cell r="B217" t="str">
            <v>LIJA DE AGUA 400</v>
          </cell>
          <cell r="C217" t="str">
            <v>UNI</v>
          </cell>
          <cell r="D217">
            <v>0</v>
          </cell>
          <cell r="E217" t="str">
            <v>1523-020-0041-18</v>
          </cell>
          <cell r="F217" t="str">
            <v>21.00</v>
          </cell>
          <cell r="G217">
            <v>0</v>
          </cell>
          <cell r="H217">
            <v>43080</v>
          </cell>
          <cell r="I217">
            <v>43080</v>
          </cell>
        </row>
        <row r="218">
          <cell r="A218" t="str">
            <v>1522-020-0041-27</v>
          </cell>
          <cell r="B218" t="str">
            <v>LIJA DE AGUA 150</v>
          </cell>
          <cell r="C218" t="str">
            <v>UNI</v>
          </cell>
          <cell r="D218">
            <v>8</v>
          </cell>
          <cell r="E218" t="str">
            <v>1522-020-0041-27</v>
          </cell>
          <cell r="F218" t="str">
            <v>21.00</v>
          </cell>
          <cell r="G218">
            <v>168</v>
          </cell>
          <cell r="H218">
            <v>43080</v>
          </cell>
          <cell r="I218">
            <v>43080</v>
          </cell>
        </row>
        <row r="219">
          <cell r="A219" t="str">
            <v>1523-020-0042-27</v>
          </cell>
          <cell r="B219" t="str">
            <v>LIJA DE AGUA 120</v>
          </cell>
          <cell r="C219" t="str">
            <v>UNI</v>
          </cell>
          <cell r="D219">
            <v>6</v>
          </cell>
          <cell r="E219" t="str">
            <v>1523-020-0042-27</v>
          </cell>
          <cell r="F219" t="str">
            <v>21.00</v>
          </cell>
          <cell r="G219">
            <v>126</v>
          </cell>
          <cell r="H219">
            <v>43080</v>
          </cell>
          <cell r="I219">
            <v>43080</v>
          </cell>
        </row>
        <row r="220">
          <cell r="A220" t="str">
            <v>1522-020-0042-11</v>
          </cell>
          <cell r="B220" t="str">
            <v>LIJA DE AGUA 100</v>
          </cell>
          <cell r="C220" t="str">
            <v>UNI</v>
          </cell>
          <cell r="D220">
            <v>45</v>
          </cell>
          <cell r="E220" t="str">
            <v>1522-020-0042-11</v>
          </cell>
          <cell r="F220" t="str">
            <v>21.00</v>
          </cell>
          <cell r="G220">
            <v>945</v>
          </cell>
          <cell r="H220">
            <v>43080</v>
          </cell>
          <cell r="I220">
            <v>43080</v>
          </cell>
        </row>
        <row r="221">
          <cell r="A221" t="str">
            <v>1522-020-0042-10</v>
          </cell>
          <cell r="B221" t="str">
            <v>LIJA DE AGUA 80</v>
          </cell>
          <cell r="C221" t="str">
            <v>UNI</v>
          </cell>
          <cell r="D221">
            <v>11</v>
          </cell>
          <cell r="E221" t="str">
            <v>1522-020-0042-10</v>
          </cell>
          <cell r="F221" t="str">
            <v>20.00</v>
          </cell>
          <cell r="G221">
            <v>220</v>
          </cell>
          <cell r="H221">
            <v>43080</v>
          </cell>
          <cell r="I221">
            <v>43080</v>
          </cell>
        </row>
        <row r="222">
          <cell r="A222" t="str">
            <v>1522-020-0041-23</v>
          </cell>
          <cell r="B222" t="str">
            <v>LIJA DE AGUA 360</v>
          </cell>
          <cell r="C222" t="str">
            <v>UNI</v>
          </cell>
          <cell r="D222">
            <v>18</v>
          </cell>
          <cell r="E222" t="str">
            <v>1522-020-0041-23</v>
          </cell>
          <cell r="F222" t="str">
            <v>20.00</v>
          </cell>
          <cell r="G222">
            <v>360</v>
          </cell>
          <cell r="H222">
            <v>43080</v>
          </cell>
          <cell r="I222">
            <v>43080</v>
          </cell>
        </row>
        <row r="223">
          <cell r="A223" t="str">
            <v>1521-020-0041-02</v>
          </cell>
          <cell r="B223" t="str">
            <v>LIJA DE EMERIL NO.80 NORTON</v>
          </cell>
          <cell r="C223" t="str">
            <v>UNI</v>
          </cell>
          <cell r="D223">
            <v>16</v>
          </cell>
          <cell r="E223" t="str">
            <v>1521-020-0041-02</v>
          </cell>
          <cell r="F223" t="str">
            <v>112.00</v>
          </cell>
          <cell r="G223">
            <v>1792</v>
          </cell>
          <cell r="H223">
            <v>42542</v>
          </cell>
          <cell r="I223">
            <v>42542</v>
          </cell>
        </row>
        <row r="224">
          <cell r="A224" t="str">
            <v>1522-020-0027-23</v>
          </cell>
          <cell r="B224" t="str">
            <v>DISCO DE LIJA DE 4 1/2"</v>
          </cell>
          <cell r="C224" t="str">
            <v>UNI</v>
          </cell>
          <cell r="D224">
            <v>35</v>
          </cell>
          <cell r="E224" t="str">
            <v>1522-020-0027-23</v>
          </cell>
          <cell r="F224" t="str">
            <v>112.00</v>
          </cell>
          <cell r="G224">
            <v>3920</v>
          </cell>
          <cell r="H224">
            <v>42542</v>
          </cell>
          <cell r="I224">
            <v>42542</v>
          </cell>
        </row>
        <row r="225">
          <cell r="A225" t="str">
            <v>1522-020-0027-3</v>
          </cell>
          <cell r="B225" t="str">
            <v>DISCO DE LIJA DE 5"</v>
          </cell>
          <cell r="C225" t="str">
            <v>UNI</v>
          </cell>
          <cell r="D225">
            <v>35</v>
          </cell>
          <cell r="E225" t="str">
            <v>1522-020-0027-3</v>
          </cell>
          <cell r="F225" t="str">
            <v>112.00</v>
          </cell>
          <cell r="G225">
            <v>3920</v>
          </cell>
          <cell r="H225">
            <v>42542</v>
          </cell>
          <cell r="I225">
            <v>42542</v>
          </cell>
        </row>
        <row r="226">
          <cell r="A226" t="str">
            <v>1523-020-0027-18</v>
          </cell>
          <cell r="B226" t="str">
            <v>DISCO DE LIJA NO.80</v>
          </cell>
          <cell r="C226" t="str">
            <v>UNI</v>
          </cell>
          <cell r="D226">
            <v>10</v>
          </cell>
          <cell r="E226" t="str">
            <v>1523-020-0027-18</v>
          </cell>
          <cell r="F226" t="str">
            <v>112.00</v>
          </cell>
          <cell r="G226">
            <v>1120</v>
          </cell>
          <cell r="H226">
            <v>42542</v>
          </cell>
          <cell r="I226">
            <v>42542</v>
          </cell>
        </row>
        <row r="227">
          <cell r="A227" t="str">
            <v>1523-020-0038-21</v>
          </cell>
          <cell r="B227" t="str">
            <v>DISCO DE LIJA NO.60</v>
          </cell>
          <cell r="C227" t="str">
            <v>UNI</v>
          </cell>
          <cell r="D227">
            <v>1</v>
          </cell>
          <cell r="E227" t="str">
            <v>1523-020-0038-21</v>
          </cell>
          <cell r="F227" t="str">
            <v>112.00</v>
          </cell>
          <cell r="G227">
            <v>112</v>
          </cell>
          <cell r="H227">
            <v>42542</v>
          </cell>
          <cell r="I227">
            <v>42542</v>
          </cell>
        </row>
        <row r="228">
          <cell r="A228" t="str">
            <v>1523-020-0038-25</v>
          </cell>
          <cell r="B228" t="str">
            <v>DISCO DE LIJA NO.120</v>
          </cell>
          <cell r="C228" t="str">
            <v>UNI</v>
          </cell>
          <cell r="D228">
            <v>10</v>
          </cell>
          <cell r="E228" t="str">
            <v>1523-020-0038-25</v>
          </cell>
          <cell r="F228" t="str">
            <v>12.00</v>
          </cell>
          <cell r="G228">
            <v>120</v>
          </cell>
          <cell r="H228">
            <v>42542</v>
          </cell>
          <cell r="I228">
            <v>42542</v>
          </cell>
        </row>
        <row r="229">
          <cell r="A229" t="str">
            <v>1523-020-0037-5</v>
          </cell>
          <cell r="B229" t="str">
            <v>VIDRIO NEGRO P/CARETA NO.11</v>
          </cell>
          <cell r="C229" t="str">
            <v>UNI</v>
          </cell>
          <cell r="D229">
            <v>4</v>
          </cell>
          <cell r="E229" t="str">
            <v>1523-020-0037-5</v>
          </cell>
          <cell r="F229" t="str">
            <v>800.00</v>
          </cell>
          <cell r="G229">
            <v>3200</v>
          </cell>
          <cell r="H229">
            <v>42542</v>
          </cell>
          <cell r="I229">
            <v>42542</v>
          </cell>
        </row>
        <row r="230">
          <cell r="A230" t="str">
            <v>1523-011-0012-50</v>
          </cell>
          <cell r="B230" t="str">
            <v>SILICON LANCO</v>
          </cell>
          <cell r="C230" t="str">
            <v>UNI</v>
          </cell>
          <cell r="D230">
            <v>1</v>
          </cell>
          <cell r="E230" t="str">
            <v>1523-011-0012-50</v>
          </cell>
          <cell r="F230" t="str">
            <v>202.00</v>
          </cell>
          <cell r="G230">
            <v>202</v>
          </cell>
          <cell r="H230">
            <v>42717</v>
          </cell>
          <cell r="I230">
            <v>42717</v>
          </cell>
        </row>
        <row r="231">
          <cell r="A231" t="str">
            <v>1523-012-0001-16</v>
          </cell>
          <cell r="B231" t="str">
            <v>BANDEJA P/PINTAR S/R</v>
          </cell>
          <cell r="C231" t="str">
            <v>UNI</v>
          </cell>
          <cell r="D231">
            <v>4</v>
          </cell>
          <cell r="E231" t="str">
            <v>1523-012-0001-16</v>
          </cell>
          <cell r="F231" t="str">
            <v>99.00</v>
          </cell>
          <cell r="G231">
            <v>396</v>
          </cell>
          <cell r="H231">
            <v>43493</v>
          </cell>
          <cell r="I231">
            <v>43493</v>
          </cell>
        </row>
        <row r="232">
          <cell r="A232" t="str">
            <v>1523-012-0001-2</v>
          </cell>
          <cell r="B232" t="str">
            <v>BROCHA DE 2" MAX</v>
          </cell>
          <cell r="C232" t="str">
            <v>UNI</v>
          </cell>
          <cell r="D232">
            <v>0</v>
          </cell>
          <cell r="E232" t="str">
            <v>1523-012-0001-2</v>
          </cell>
          <cell r="F232" t="str">
            <v>49.00</v>
          </cell>
          <cell r="G232">
            <v>0</v>
          </cell>
          <cell r="H232">
            <v>40280</v>
          </cell>
          <cell r="I232">
            <v>40280</v>
          </cell>
        </row>
        <row r="233">
          <cell r="A233" t="str">
            <v>1523-012-0001-1</v>
          </cell>
          <cell r="B233" t="str">
            <v>BROCHA DE 3" ALTOS</v>
          </cell>
          <cell r="C233" t="str">
            <v>UNI</v>
          </cell>
          <cell r="D233">
            <v>1</v>
          </cell>
          <cell r="E233" t="str">
            <v>1523-012-0001-1</v>
          </cell>
          <cell r="F233" t="str">
            <v>49.00</v>
          </cell>
          <cell r="G233">
            <v>49</v>
          </cell>
          <cell r="H233">
            <v>40280</v>
          </cell>
          <cell r="I233">
            <v>40280</v>
          </cell>
        </row>
        <row r="234">
          <cell r="A234" t="str">
            <v>1522-020-0041-31</v>
          </cell>
          <cell r="B234" t="str">
            <v>MOTA P/ROLO DE 1/4</v>
          </cell>
          <cell r="C234" t="str">
            <v>UNI</v>
          </cell>
          <cell r="D234">
            <v>8</v>
          </cell>
          <cell r="E234" t="str">
            <v>1522-020-0041-31</v>
          </cell>
          <cell r="F234" t="str">
            <v>50.00</v>
          </cell>
          <cell r="G234">
            <v>0</v>
          </cell>
          <cell r="H234">
            <v>40280</v>
          </cell>
          <cell r="I234">
            <v>40280</v>
          </cell>
        </row>
        <row r="235">
          <cell r="A235" t="str">
            <v>1522-020-0042-19</v>
          </cell>
          <cell r="B235" t="str">
            <v>MOTA P/ROLO DE 3/4</v>
          </cell>
          <cell r="C235" t="str">
            <v>UNI</v>
          </cell>
          <cell r="D235">
            <v>7</v>
          </cell>
          <cell r="E235" t="str">
            <v>1522-020-0042-19</v>
          </cell>
          <cell r="F235" t="str">
            <v>38.00</v>
          </cell>
          <cell r="G235">
            <v>266</v>
          </cell>
          <cell r="H235">
            <v>41750</v>
          </cell>
          <cell r="I235">
            <v>41750</v>
          </cell>
        </row>
        <row r="236">
          <cell r="A236" t="str">
            <v>1523-011-0016-5</v>
          </cell>
          <cell r="B236" t="str">
            <v>ROLO COMPLETO DE 4</v>
          </cell>
          <cell r="C236" t="str">
            <v>UNI</v>
          </cell>
          <cell r="D236">
            <v>0</v>
          </cell>
          <cell r="E236" t="str">
            <v>1523-011-0016-5</v>
          </cell>
          <cell r="F236" t="str">
            <v>91.00</v>
          </cell>
          <cell r="G236">
            <v>0</v>
          </cell>
          <cell r="H236">
            <v>41484</v>
          </cell>
          <cell r="I236">
            <v>41484</v>
          </cell>
        </row>
        <row r="237">
          <cell r="A237" t="str">
            <v>1523-011-0016-9</v>
          </cell>
          <cell r="B237" t="str">
            <v>ROLO COMPLETO DE 6</v>
          </cell>
          <cell r="C237" t="str">
            <v>UNI</v>
          </cell>
          <cell r="D237">
            <v>0</v>
          </cell>
          <cell r="E237" t="str">
            <v>1523-011-0016-9</v>
          </cell>
          <cell r="F237" t="str">
            <v>98.00</v>
          </cell>
          <cell r="G237">
            <v>0</v>
          </cell>
          <cell r="H237">
            <v>40807</v>
          </cell>
          <cell r="I237">
            <v>40807</v>
          </cell>
        </row>
        <row r="238">
          <cell r="A238" t="str">
            <v>1523-011-0016-18</v>
          </cell>
          <cell r="B238" t="str">
            <v>PORTA ROLO LANCO</v>
          </cell>
          <cell r="C238" t="str">
            <v>UNI</v>
          </cell>
          <cell r="D238">
            <v>12</v>
          </cell>
          <cell r="E238" t="str">
            <v>1523-011-0016-18</v>
          </cell>
          <cell r="F238" t="str">
            <v>98.00</v>
          </cell>
          <cell r="G238">
            <v>1176</v>
          </cell>
          <cell r="H238">
            <v>40807</v>
          </cell>
          <cell r="I238">
            <v>40807</v>
          </cell>
        </row>
        <row r="239">
          <cell r="A239" t="str">
            <v>1522-020-0040-2</v>
          </cell>
          <cell r="B239" t="str">
            <v>ESPATULAS METAL DE 3</v>
          </cell>
          <cell r="C239" t="str">
            <v>UNI</v>
          </cell>
          <cell r="D239">
            <v>4</v>
          </cell>
          <cell r="E239" t="str">
            <v>1522-020-0040-2</v>
          </cell>
          <cell r="F239" t="str">
            <v>108.00</v>
          </cell>
          <cell r="G239">
            <v>432</v>
          </cell>
          <cell r="H239">
            <v>43399</v>
          </cell>
          <cell r="I239">
            <v>43399</v>
          </cell>
        </row>
        <row r="240">
          <cell r="A240" t="str">
            <v>1522-020-0040-1</v>
          </cell>
          <cell r="B240" t="str">
            <v>ESPATULAS METAL DE 4</v>
          </cell>
          <cell r="C240" t="str">
            <v>UNI</v>
          </cell>
          <cell r="D240">
            <v>4</v>
          </cell>
          <cell r="E240" t="str">
            <v>1522-020-0040-1</v>
          </cell>
          <cell r="F240" t="str">
            <v>108.00</v>
          </cell>
          <cell r="G240">
            <v>432</v>
          </cell>
          <cell r="H240">
            <v>43399</v>
          </cell>
          <cell r="I240">
            <v>43399</v>
          </cell>
        </row>
        <row r="241">
          <cell r="A241" t="str">
            <v>1523-020-0040-25</v>
          </cell>
          <cell r="B241" t="str">
            <v>ESPATULAS PLASTICA P/FERRE</v>
          </cell>
          <cell r="C241" t="str">
            <v>UNI</v>
          </cell>
          <cell r="D241">
            <v>12</v>
          </cell>
          <cell r="E241" t="str">
            <v>1523-020-0040-25</v>
          </cell>
          <cell r="F241" t="str">
            <v>108.00</v>
          </cell>
          <cell r="G241">
            <v>1296</v>
          </cell>
          <cell r="H241">
            <v>43399</v>
          </cell>
          <cell r="I241">
            <v>43399</v>
          </cell>
        </row>
        <row r="242">
          <cell r="A242" t="str">
            <v>1523-020-0004-56</v>
          </cell>
          <cell r="B242" t="str">
            <v>REFRACTOMETRO 0-32 BRIX 0-32 ATAGO</v>
          </cell>
          <cell r="C242" t="str">
            <v>UNI</v>
          </cell>
          <cell r="D242">
            <v>28</v>
          </cell>
          <cell r="E242" t="str">
            <v>1523-020-0004-56</v>
          </cell>
          <cell r="F242" t="str">
            <v>500.00</v>
          </cell>
          <cell r="G242">
            <v>14000</v>
          </cell>
          <cell r="H242">
            <v>43399</v>
          </cell>
          <cell r="I242">
            <v>43399</v>
          </cell>
        </row>
        <row r="243">
          <cell r="A243" t="str">
            <v>1523-011-0003-118</v>
          </cell>
          <cell r="B243" t="str">
            <v>PINTURA ACRILICA POPULAR AZUL ENCANTO 44</v>
          </cell>
          <cell r="C243" t="str">
            <v>GLS</v>
          </cell>
          <cell r="D243">
            <v>4</v>
          </cell>
          <cell r="E243" t="str">
            <v>1523-011-0003-118</v>
          </cell>
          <cell r="F243" t="str">
            <v>550.00</v>
          </cell>
          <cell r="G243">
            <v>2200</v>
          </cell>
          <cell r="H243">
            <v>43399</v>
          </cell>
          <cell r="I243">
            <v>43399</v>
          </cell>
        </row>
        <row r="244">
          <cell r="A244" t="str">
            <v>1523-011-0003-69</v>
          </cell>
          <cell r="B244" t="str">
            <v>PINTURA ACRILICA TROPICAL VERDE LAGUNA 13</v>
          </cell>
          <cell r="C244" t="str">
            <v>GLS</v>
          </cell>
          <cell r="D244">
            <v>8</v>
          </cell>
          <cell r="E244" t="str">
            <v>1523-011-0003-69</v>
          </cell>
          <cell r="F244" t="str">
            <v>600.00</v>
          </cell>
          <cell r="G244">
            <v>4800</v>
          </cell>
          <cell r="H244">
            <v>43399</v>
          </cell>
          <cell r="I244">
            <v>43399</v>
          </cell>
        </row>
        <row r="245">
          <cell r="A245" t="str">
            <v>1523-011-0003-107</v>
          </cell>
          <cell r="B245" t="str">
            <v>PINTURA ACRILICA TROPICAL AZUL TURQUESA 49</v>
          </cell>
          <cell r="C245" t="str">
            <v>GLS</v>
          </cell>
          <cell r="D245">
            <v>0</v>
          </cell>
          <cell r="E245" t="str">
            <v>1523-011-0003-107</v>
          </cell>
          <cell r="F245" t="str">
            <v>750.00</v>
          </cell>
          <cell r="G245">
            <v>0</v>
          </cell>
          <cell r="H245">
            <v>43034</v>
          </cell>
          <cell r="I245">
            <v>43034</v>
          </cell>
        </row>
        <row r="246">
          <cell r="A246" t="str">
            <v>1521-041-0002-24</v>
          </cell>
          <cell r="B246" t="str">
            <v>PINTURA ACRILICA PORCELANO</v>
          </cell>
          <cell r="C246" t="str">
            <v>GLS</v>
          </cell>
          <cell r="D246">
            <v>2</v>
          </cell>
          <cell r="E246" t="str">
            <v>1521-041-0002-24</v>
          </cell>
          <cell r="F246">
            <v>650</v>
          </cell>
          <cell r="G246">
            <v>1300</v>
          </cell>
          <cell r="H246">
            <v>44046</v>
          </cell>
          <cell r="I246">
            <v>44046</v>
          </cell>
        </row>
        <row r="247">
          <cell r="A247" t="str">
            <v>1523-011-0001-63</v>
          </cell>
          <cell r="B247" t="str">
            <v>PINTURA ACRILICA BLANCO 00</v>
          </cell>
          <cell r="C247" t="str">
            <v>GLS</v>
          </cell>
          <cell r="D247">
            <v>2</v>
          </cell>
          <cell r="E247" t="str">
            <v>1523-011-0001-63</v>
          </cell>
          <cell r="F247">
            <v>650</v>
          </cell>
          <cell r="G247">
            <v>1300</v>
          </cell>
          <cell r="H247">
            <v>44046</v>
          </cell>
          <cell r="I247">
            <v>44046</v>
          </cell>
        </row>
        <row r="248">
          <cell r="A248" t="str">
            <v>1523-011-0003-36</v>
          </cell>
          <cell r="B248" t="str">
            <v>PINTURA ACRILICA PRIMER</v>
          </cell>
          <cell r="C248" t="str">
            <v>GLS</v>
          </cell>
          <cell r="D248">
            <v>2</v>
          </cell>
          <cell r="E248" t="str">
            <v>1523-011-0003-36</v>
          </cell>
          <cell r="F248">
            <v>650</v>
          </cell>
          <cell r="G248">
            <v>1300</v>
          </cell>
          <cell r="H248">
            <v>44046</v>
          </cell>
          <cell r="I248">
            <v>44046</v>
          </cell>
        </row>
        <row r="249">
          <cell r="A249" t="str">
            <v>1523-011-0001-51</v>
          </cell>
          <cell r="B249" t="str">
            <v>PINTURA ACRILICA TROPICAL AZUL TURQUESA 02</v>
          </cell>
          <cell r="C249" t="str">
            <v>GLS</v>
          </cell>
          <cell r="D249">
            <v>0</v>
          </cell>
          <cell r="E249" t="str">
            <v>1523-011-0001-51</v>
          </cell>
          <cell r="F249" t="str">
            <v>600.00</v>
          </cell>
          <cell r="G249">
            <v>0</v>
          </cell>
          <cell r="H249">
            <v>43034</v>
          </cell>
          <cell r="I249">
            <v>43034</v>
          </cell>
        </row>
        <row r="250">
          <cell r="A250" t="str">
            <v>1523-011-0001-77</v>
          </cell>
          <cell r="B250" t="str">
            <v>PINTURA SEMI-GLOSS POPULAR SALMON 30</v>
          </cell>
          <cell r="C250" t="str">
            <v>GLS</v>
          </cell>
          <cell r="D250">
            <v>3</v>
          </cell>
          <cell r="E250" t="str">
            <v>1523-011-0001-77</v>
          </cell>
          <cell r="F250" t="str">
            <v>545.00</v>
          </cell>
          <cell r="G250">
            <v>1635</v>
          </cell>
          <cell r="H250">
            <v>40787</v>
          </cell>
          <cell r="I250">
            <v>43399</v>
          </cell>
        </row>
        <row r="251">
          <cell r="A251" t="str">
            <v>1523-011-0002-99</v>
          </cell>
          <cell r="B251" t="str">
            <v>PINTURA SEMI-GLOSS POPULAR BLANCO COLONIAL 66</v>
          </cell>
          <cell r="C251" t="str">
            <v>GLS</v>
          </cell>
          <cell r="D251">
            <v>0</v>
          </cell>
          <cell r="E251" t="str">
            <v>1523-011-0002-99</v>
          </cell>
          <cell r="F251" t="str">
            <v>1,200.00</v>
          </cell>
          <cell r="G251">
            <v>0</v>
          </cell>
          <cell r="H251">
            <v>43399</v>
          </cell>
          <cell r="I251">
            <v>43399</v>
          </cell>
        </row>
        <row r="252">
          <cell r="A252" t="str">
            <v>1523-011-0013-9</v>
          </cell>
          <cell r="B252" t="str">
            <v>PINTURA BASE TROPICAL PASTEL MATE (2610)</v>
          </cell>
          <cell r="C252" t="str">
            <v>GLS</v>
          </cell>
          <cell r="D252">
            <v>5</v>
          </cell>
          <cell r="E252" t="str">
            <v>1523-011-0013-9</v>
          </cell>
          <cell r="F252" t="str">
            <v>1,424.00</v>
          </cell>
          <cell r="G252">
            <v>7120</v>
          </cell>
          <cell r="H252">
            <v>43493</v>
          </cell>
          <cell r="I252">
            <v>43493</v>
          </cell>
        </row>
        <row r="253">
          <cell r="A253" t="str">
            <v>1523-011-0003-106</v>
          </cell>
          <cell r="B253" t="str">
            <v>PINTURA SEMI-GLOSS TROPICAL BLANCO HUESO 962</v>
          </cell>
          <cell r="C253" t="str">
            <v>GLS</v>
          </cell>
          <cell r="D253">
            <v>1</v>
          </cell>
          <cell r="E253" t="str">
            <v>1523-011-0003-106</v>
          </cell>
          <cell r="F253" t="str">
            <v>1,424.00</v>
          </cell>
          <cell r="G253">
            <v>1424</v>
          </cell>
          <cell r="H253">
            <v>43493</v>
          </cell>
          <cell r="I253">
            <v>43493</v>
          </cell>
        </row>
        <row r="254">
          <cell r="A254" t="str">
            <v>1523-011-0002-79</v>
          </cell>
          <cell r="B254" t="str">
            <v>PINTURA SEMI-GLOSS TROPICAL AZUL GALAXIA 981</v>
          </cell>
          <cell r="C254" t="str">
            <v>GLS</v>
          </cell>
          <cell r="D254">
            <v>0</v>
          </cell>
          <cell r="E254" t="str">
            <v>1523-011-0002-79</v>
          </cell>
          <cell r="F254" t="str">
            <v>1,770.00</v>
          </cell>
          <cell r="G254">
            <v>0</v>
          </cell>
          <cell r="H254">
            <v>42180</v>
          </cell>
          <cell r="I254">
            <v>42180</v>
          </cell>
        </row>
        <row r="255">
          <cell r="A255" t="str">
            <v>1523-011-0003-93</v>
          </cell>
          <cell r="B255" t="str">
            <v>PINTURA SEMI-GLOSS TROPICAL SALMON 973</v>
          </cell>
          <cell r="C255" t="str">
            <v>GLS</v>
          </cell>
          <cell r="D255">
            <v>5</v>
          </cell>
          <cell r="E255" t="str">
            <v>1523-011-0003-93</v>
          </cell>
          <cell r="F255" t="str">
            <v>900.00</v>
          </cell>
          <cell r="G255">
            <v>4500</v>
          </cell>
          <cell r="H255">
            <v>43493</v>
          </cell>
          <cell r="I255">
            <v>43493</v>
          </cell>
        </row>
        <row r="256">
          <cell r="A256" t="str">
            <v>1523-011-0001-74</v>
          </cell>
          <cell r="B256" t="str">
            <v>PINTURA SEMI-GLOSS TROPICAL LADRILLO 914</v>
          </cell>
          <cell r="C256" t="str">
            <v>GLS</v>
          </cell>
          <cell r="D256">
            <v>2</v>
          </cell>
          <cell r="E256" t="str">
            <v>1523-011-0001-74</v>
          </cell>
          <cell r="F256" t="str">
            <v>580.00</v>
          </cell>
          <cell r="G256">
            <v>1160</v>
          </cell>
          <cell r="H256">
            <v>40756</v>
          </cell>
          <cell r="I256">
            <v>40756</v>
          </cell>
        </row>
        <row r="257">
          <cell r="A257" t="str">
            <v>1523-011-0009-4</v>
          </cell>
          <cell r="B257" t="str">
            <v>MASILLA ACRILICA LANCO BLANCO</v>
          </cell>
          <cell r="C257" t="str">
            <v>GLS</v>
          </cell>
          <cell r="D257">
            <v>1</v>
          </cell>
          <cell r="E257" t="str">
            <v>1523-011-0009-4</v>
          </cell>
          <cell r="F257" t="str">
            <v>740.00</v>
          </cell>
          <cell r="G257">
            <v>740</v>
          </cell>
          <cell r="H257">
            <v>43566</v>
          </cell>
          <cell r="I257">
            <v>43566</v>
          </cell>
        </row>
        <row r="258">
          <cell r="A258" t="str">
            <v>1523-011-0009-18</v>
          </cell>
          <cell r="B258" t="str">
            <v>MASILLA ACRILICA LANCO PARA MADERA</v>
          </cell>
          <cell r="C258" t="str">
            <v>PINTA</v>
          </cell>
          <cell r="D258">
            <v>1</v>
          </cell>
          <cell r="E258" t="str">
            <v>1523-011-0009-18</v>
          </cell>
          <cell r="F258" t="str">
            <v>537.00</v>
          </cell>
          <cell r="G258">
            <v>537</v>
          </cell>
          <cell r="H258">
            <v>43399</v>
          </cell>
          <cell r="I258">
            <v>43399</v>
          </cell>
        </row>
        <row r="259">
          <cell r="A259" t="str">
            <v>1523-011-0009-40</v>
          </cell>
          <cell r="B259" t="str">
            <v>OLEO P/MADERA WINTON 200ML</v>
          </cell>
          <cell r="C259" t="str">
            <v>UNI</v>
          </cell>
          <cell r="D259">
            <v>3</v>
          </cell>
          <cell r="E259" t="str">
            <v>1523-011-0009-40</v>
          </cell>
          <cell r="F259" t="str">
            <v>474.00</v>
          </cell>
          <cell r="G259">
            <v>1422</v>
          </cell>
          <cell r="H259">
            <v>43201</v>
          </cell>
          <cell r="I259">
            <v>43201</v>
          </cell>
        </row>
        <row r="260">
          <cell r="A260" t="str">
            <v>1523-011-0009-39</v>
          </cell>
          <cell r="B260" t="str">
            <v>OLEO P/MADERA CANO 100ML</v>
          </cell>
          <cell r="C260" t="str">
            <v>UNI</v>
          </cell>
          <cell r="D260">
            <v>2</v>
          </cell>
          <cell r="E260" t="str">
            <v>1523-011-0009-39</v>
          </cell>
          <cell r="F260" t="str">
            <v>474.00</v>
          </cell>
          <cell r="G260">
            <v>948</v>
          </cell>
          <cell r="H260">
            <v>43201</v>
          </cell>
          <cell r="I260">
            <v>43201</v>
          </cell>
        </row>
        <row r="261">
          <cell r="A261" t="str">
            <v>1530-011-0001-20</v>
          </cell>
          <cell r="B261" t="str">
            <v>LACA TROPICAL NATURAL 700</v>
          </cell>
          <cell r="C261" t="str">
            <v>CUARTO</v>
          </cell>
          <cell r="D261">
            <v>0</v>
          </cell>
          <cell r="E261" t="str">
            <v>1530-011-0001-20</v>
          </cell>
          <cell r="F261" t="str">
            <v>754.00</v>
          </cell>
          <cell r="G261">
            <v>0</v>
          </cell>
          <cell r="H261">
            <v>40786</v>
          </cell>
          <cell r="I261">
            <v>40786</v>
          </cell>
        </row>
        <row r="262">
          <cell r="A262" t="str">
            <v>1525-007-0008-11</v>
          </cell>
          <cell r="B262" t="str">
            <v>LACA TROPICAL SEMI-MATE 9931</v>
          </cell>
          <cell r="C262" t="str">
            <v>CUARTO</v>
          </cell>
          <cell r="D262">
            <v>1</v>
          </cell>
          <cell r="E262" t="str">
            <v>1525-007-0008-11</v>
          </cell>
          <cell r="F262" t="str">
            <v>267.00</v>
          </cell>
          <cell r="G262">
            <v>267</v>
          </cell>
          <cell r="H262">
            <v>41652</v>
          </cell>
          <cell r="I262">
            <v>41652</v>
          </cell>
        </row>
        <row r="263">
          <cell r="A263" t="str">
            <v>1523-011-0003-117</v>
          </cell>
          <cell r="B263" t="str">
            <v>SELLALOTODO CANO</v>
          </cell>
          <cell r="C263" t="str">
            <v>CUARTO</v>
          </cell>
          <cell r="D263">
            <v>1</v>
          </cell>
          <cell r="E263" t="str">
            <v>1523-011-0003-117</v>
          </cell>
          <cell r="F263" t="str">
            <v>267.00</v>
          </cell>
          <cell r="G263">
            <v>267</v>
          </cell>
          <cell r="H263">
            <v>43493</v>
          </cell>
          <cell r="I263">
            <v>43493</v>
          </cell>
        </row>
        <row r="264">
          <cell r="A264" t="str">
            <v>1523-011-0003-108</v>
          </cell>
          <cell r="B264" t="str">
            <v>PINTURA ESMALTE TROPICAL NEGRO 07</v>
          </cell>
          <cell r="C264" t="str">
            <v>CUARTO</v>
          </cell>
          <cell r="D264">
            <v>1</v>
          </cell>
          <cell r="E264" t="str">
            <v>1523-011-0003-108</v>
          </cell>
          <cell r="F264" t="str">
            <v>429.00</v>
          </cell>
          <cell r="G264">
            <v>429</v>
          </cell>
          <cell r="H264">
            <v>43493</v>
          </cell>
          <cell r="I264">
            <v>43493</v>
          </cell>
        </row>
        <row r="265">
          <cell r="A265" t="str">
            <v>1523-400-0003-20</v>
          </cell>
          <cell r="B265" t="str">
            <v>PINTURA ESMALTE TUCAN BRONCE 175</v>
          </cell>
          <cell r="C265" t="str">
            <v>CUARTO</v>
          </cell>
          <cell r="D265">
            <v>2</v>
          </cell>
          <cell r="E265" t="str">
            <v>1523-400-0003-20</v>
          </cell>
          <cell r="F265" t="str">
            <v>429.00</v>
          </cell>
          <cell r="G265">
            <v>858</v>
          </cell>
          <cell r="H265">
            <v>43493</v>
          </cell>
          <cell r="I265">
            <v>43493</v>
          </cell>
        </row>
        <row r="266">
          <cell r="A266" t="str">
            <v>1523-011-0009-12</v>
          </cell>
          <cell r="B266" t="str">
            <v>TINTA DE CAOBA SILVA CAOBA</v>
          </cell>
          <cell r="C266" t="str">
            <v>UNI</v>
          </cell>
          <cell r="D266">
            <v>2</v>
          </cell>
          <cell r="E266" t="str">
            <v>1523-011-0009-12</v>
          </cell>
          <cell r="F266" t="str">
            <v>270.00</v>
          </cell>
          <cell r="G266">
            <v>540</v>
          </cell>
          <cell r="H266" t="str">
            <v>21/092011</v>
          </cell>
          <cell r="I266" t="str">
            <v>21/092011</v>
          </cell>
        </row>
        <row r="267">
          <cell r="A267" t="str">
            <v>1522-050-0003-18</v>
          </cell>
          <cell r="B267" t="str">
            <v>LUSTRADOR P/MUEBLES ACEITE ROJO</v>
          </cell>
          <cell r="C267" t="str">
            <v>UNI</v>
          </cell>
          <cell r="D267">
            <v>1</v>
          </cell>
          <cell r="E267" t="str">
            <v>1522-050-0003-18</v>
          </cell>
          <cell r="F267" t="str">
            <v>270.00</v>
          </cell>
          <cell r="G267">
            <v>270</v>
          </cell>
          <cell r="H267">
            <v>40807</v>
          </cell>
          <cell r="I267">
            <v>40807</v>
          </cell>
        </row>
        <row r="268">
          <cell r="A268" t="str">
            <v>1523-011-0001-76</v>
          </cell>
          <cell r="B268" t="str">
            <v>PINTURA SEMI-GLOSS TROPICAL BASE 1193</v>
          </cell>
          <cell r="C268" t="str">
            <v>GLS</v>
          </cell>
          <cell r="D268">
            <v>10</v>
          </cell>
          <cell r="E268" t="str">
            <v>1523-011-0001-76</v>
          </cell>
          <cell r="F268" t="str">
            <v>1,416.00</v>
          </cell>
          <cell r="G268">
            <v>14160</v>
          </cell>
          <cell r="H268">
            <v>41564</v>
          </cell>
          <cell r="I268">
            <v>41564</v>
          </cell>
        </row>
        <row r="269">
          <cell r="A269" t="str">
            <v>1523-011-0002-05</v>
          </cell>
          <cell r="B269" t="str">
            <v>PINTURA ANTIOXIDO TROPICAL/KING</v>
          </cell>
          <cell r="C269" t="str">
            <v>GLS</v>
          </cell>
          <cell r="D269">
            <v>6</v>
          </cell>
          <cell r="E269" t="str">
            <v>1523-011-0002-05</v>
          </cell>
          <cell r="F269" t="str">
            <v>1,416.00</v>
          </cell>
          <cell r="G269">
            <v>8496</v>
          </cell>
          <cell r="H269">
            <v>41564</v>
          </cell>
          <cell r="I269">
            <v>41564</v>
          </cell>
        </row>
        <row r="270">
          <cell r="A270" t="str">
            <v>1523-011-0003-111</v>
          </cell>
          <cell r="B270" t="str">
            <v>PINTURA LANCO SATINADA PASTEL 3226-4</v>
          </cell>
          <cell r="C270" t="str">
            <v>GLS</v>
          </cell>
          <cell r="D270">
            <v>0</v>
          </cell>
          <cell r="E270" t="str">
            <v>1523-011-0003-111</v>
          </cell>
          <cell r="F270" t="str">
            <v>2,206.00</v>
          </cell>
          <cell r="G270">
            <v>0</v>
          </cell>
          <cell r="H270">
            <v>43601</v>
          </cell>
          <cell r="I270">
            <v>43601</v>
          </cell>
        </row>
        <row r="271">
          <cell r="A271" t="str">
            <v>1523-011-0008-01</v>
          </cell>
          <cell r="B271" t="str">
            <v>SEATER TROPICL 61582</v>
          </cell>
          <cell r="C271" t="str">
            <v>GLS</v>
          </cell>
          <cell r="D271">
            <v>0</v>
          </cell>
          <cell r="E271" t="str">
            <v>1523-011-0008-01</v>
          </cell>
          <cell r="F271" t="str">
            <v>1,803.00</v>
          </cell>
          <cell r="G271">
            <v>0</v>
          </cell>
          <cell r="H271">
            <v>40280</v>
          </cell>
          <cell r="I271">
            <v>40280</v>
          </cell>
        </row>
        <row r="272">
          <cell r="A272" t="str">
            <v>1523-011-0008-25</v>
          </cell>
          <cell r="B272" t="str">
            <v>LACA NATURAL TROPICAL SEMI-MATE 99312</v>
          </cell>
          <cell r="C272" t="str">
            <v>GLS</v>
          </cell>
          <cell r="D272">
            <v>9</v>
          </cell>
          <cell r="E272" t="str">
            <v>1523-011-0008-25</v>
          </cell>
          <cell r="F272" t="str">
            <v>1,803.00</v>
          </cell>
          <cell r="G272">
            <v>16227</v>
          </cell>
          <cell r="H272">
            <v>40280</v>
          </cell>
          <cell r="I272">
            <v>40280</v>
          </cell>
        </row>
        <row r="273">
          <cell r="A273" t="str">
            <v>1523-011-0003-76</v>
          </cell>
          <cell r="B273" t="str">
            <v>IMPERMEABILIZANTE LANCO SELLADOR DE TECHO</v>
          </cell>
          <cell r="C273" t="str">
            <v>GLS</v>
          </cell>
          <cell r="D273">
            <v>0</v>
          </cell>
          <cell r="E273" t="str">
            <v>1523-011-0003-76</v>
          </cell>
          <cell r="F273" t="str">
            <v>7,199.00</v>
          </cell>
          <cell r="G273">
            <v>0</v>
          </cell>
          <cell r="H273">
            <v>43042</v>
          </cell>
          <cell r="I273">
            <v>43042</v>
          </cell>
        </row>
        <row r="274">
          <cell r="A274" t="str">
            <v>1523-011-0001-11</v>
          </cell>
          <cell r="B274" t="str">
            <v>PINTURA ESMALTE TROPICAL ALUMINIO 09</v>
          </cell>
          <cell r="C274" t="str">
            <v>GLS</v>
          </cell>
          <cell r="D274">
            <v>0</v>
          </cell>
          <cell r="E274" t="str">
            <v>1523-011-0001-11</v>
          </cell>
          <cell r="F274" t="str">
            <v>1,450.00</v>
          </cell>
          <cell r="G274">
            <v>0</v>
          </cell>
          <cell r="H274">
            <v>40492</v>
          </cell>
          <cell r="I274">
            <v>40492</v>
          </cell>
        </row>
        <row r="275">
          <cell r="A275" t="str">
            <v>1523-011-0011-15</v>
          </cell>
          <cell r="B275" t="str">
            <v>PINTURA ESMALTE TUCAN BLANCO 100</v>
          </cell>
          <cell r="C275" t="str">
            <v>GLS</v>
          </cell>
          <cell r="D275">
            <v>2</v>
          </cell>
          <cell r="E275" t="str">
            <v>1523-011-0011-15</v>
          </cell>
          <cell r="F275" t="str">
            <v>1,300.00</v>
          </cell>
          <cell r="G275">
            <v>2600</v>
          </cell>
          <cell r="H275">
            <v>40492</v>
          </cell>
          <cell r="I275">
            <v>40492</v>
          </cell>
        </row>
        <row r="276">
          <cell r="A276" t="str">
            <v>1523-400-0003-16</v>
          </cell>
          <cell r="B276" t="str">
            <v>PINTURA ESMALTE TROPICAL BRONCE OSCURO 19</v>
          </cell>
          <cell r="C276" t="str">
            <v>GLS</v>
          </cell>
          <cell r="D276">
            <v>5</v>
          </cell>
          <cell r="E276" t="str">
            <v>1523-400-0003-16</v>
          </cell>
          <cell r="F276" t="str">
            <v>900.00</v>
          </cell>
          <cell r="G276">
            <v>4500</v>
          </cell>
          <cell r="H276">
            <v>42605</v>
          </cell>
          <cell r="I276">
            <v>42605</v>
          </cell>
        </row>
        <row r="277">
          <cell r="A277" t="str">
            <v>1523-011-0007-14</v>
          </cell>
          <cell r="B277" t="str">
            <v>LACA ACRILICA AUTOMOTRIZ SHERNIN WILLIAMS</v>
          </cell>
          <cell r="C277" t="str">
            <v>GLS</v>
          </cell>
          <cell r="D277">
            <v>1</v>
          </cell>
          <cell r="E277" t="str">
            <v>1523-011-0007-14</v>
          </cell>
          <cell r="F277" t="str">
            <v>1600.00</v>
          </cell>
          <cell r="G277">
            <v>1600</v>
          </cell>
          <cell r="H277">
            <v>42605</v>
          </cell>
          <cell r="I277">
            <v>42605</v>
          </cell>
        </row>
        <row r="278">
          <cell r="A278" t="str">
            <v>1529-001-0064-28</v>
          </cell>
          <cell r="B278" t="str">
            <v>PINTURA MASTER COAT LOCK-500 COMP. NO.1/ NO.2</v>
          </cell>
          <cell r="C278" t="str">
            <v>GLS</v>
          </cell>
          <cell r="D278">
            <v>5</v>
          </cell>
          <cell r="E278" t="str">
            <v>1529-001-0064-28</v>
          </cell>
          <cell r="F278" t="str">
            <v>2,300.00</v>
          </cell>
          <cell r="G278">
            <v>11500</v>
          </cell>
          <cell r="H278">
            <v>42889</v>
          </cell>
          <cell r="I278">
            <v>42889</v>
          </cell>
        </row>
        <row r="279">
          <cell r="A279" t="str">
            <v>1521-041-0024-16</v>
          </cell>
          <cell r="B279" t="str">
            <v>PINTURA ACRILICA ÒÙLAR FRAGIL 86</v>
          </cell>
          <cell r="C279" t="str">
            <v>GLS</v>
          </cell>
          <cell r="D279">
            <v>5</v>
          </cell>
          <cell r="E279" t="str">
            <v>1521-041-0024-16</v>
          </cell>
          <cell r="F279" t="str">
            <v>2,300.00</v>
          </cell>
          <cell r="G279">
            <v>11500</v>
          </cell>
          <cell r="H279">
            <v>42889</v>
          </cell>
          <cell r="I279">
            <v>42889</v>
          </cell>
        </row>
        <row r="280">
          <cell r="A280" t="str">
            <v>1523-011-0005</v>
          </cell>
          <cell r="B280" t="str">
            <v>THINNER TROPICAL 1,000</v>
          </cell>
          <cell r="C280" t="str">
            <v>GLS</v>
          </cell>
          <cell r="D280">
            <v>0</v>
          </cell>
          <cell r="E280" t="str">
            <v>1523-011-0005</v>
          </cell>
          <cell r="F280" t="str">
            <v>315.00</v>
          </cell>
          <cell r="G280">
            <v>0</v>
          </cell>
          <cell r="H280">
            <v>43566</v>
          </cell>
          <cell r="I280">
            <v>43566</v>
          </cell>
        </row>
        <row r="281">
          <cell r="A281" t="str">
            <v>1523-011-0005-2</v>
          </cell>
          <cell r="B281" t="str">
            <v>AGUARRAS TROPICAL</v>
          </cell>
          <cell r="C281" t="str">
            <v>GLS</v>
          </cell>
          <cell r="D281">
            <v>1</v>
          </cell>
          <cell r="E281" t="str">
            <v>1523-011-0005-2</v>
          </cell>
          <cell r="F281" t="str">
            <v>315.00</v>
          </cell>
          <cell r="G281">
            <v>315</v>
          </cell>
          <cell r="H281">
            <v>43566</v>
          </cell>
          <cell r="I281">
            <v>43566</v>
          </cell>
        </row>
        <row r="282">
          <cell r="A282" t="str">
            <v>1523-011-0001-48</v>
          </cell>
          <cell r="B282" t="str">
            <v>RETARDADOR TROPICAL 1,000</v>
          </cell>
          <cell r="C282" t="str">
            <v>GLS</v>
          </cell>
          <cell r="D282">
            <v>2</v>
          </cell>
          <cell r="E282" t="str">
            <v>1523-011-0001-48</v>
          </cell>
          <cell r="F282" t="str">
            <v>315.00</v>
          </cell>
          <cell r="G282">
            <v>630</v>
          </cell>
          <cell r="H282">
            <v>43566</v>
          </cell>
          <cell r="I282">
            <v>43566</v>
          </cell>
        </row>
        <row r="283">
          <cell r="A283" t="str">
            <v>1523-011-0001-47</v>
          </cell>
          <cell r="B283" t="str">
            <v>REMOVEDOR POPULAR </v>
          </cell>
          <cell r="C283" t="str">
            <v>GLS</v>
          </cell>
          <cell r="D283">
            <v>0</v>
          </cell>
          <cell r="E283" t="str">
            <v>1523-011-0001-47</v>
          </cell>
          <cell r="F283" t="str">
            <v>1,432.00</v>
          </cell>
          <cell r="G283">
            <v>0</v>
          </cell>
          <cell r="H283">
            <v>43832</v>
          </cell>
          <cell r="I283">
            <v>43832</v>
          </cell>
        </row>
        <row r="284">
          <cell r="A284" t="str">
            <v>1522-031-0026-29</v>
          </cell>
          <cell r="B284" t="str">
            <v>BOMBAS, MOCHILA 20LTS ROYAL CONDOR</v>
          </cell>
          <cell r="C284" t="str">
            <v>UNI</v>
          </cell>
          <cell r="D284">
            <v>8</v>
          </cell>
          <cell r="E284" t="str">
            <v>1522-031-0026-29</v>
          </cell>
          <cell r="F284" t="str">
            <v>2,802.00</v>
          </cell>
          <cell r="G284">
            <v>22416</v>
          </cell>
          <cell r="H284">
            <v>43257</v>
          </cell>
          <cell r="I284">
            <v>43257</v>
          </cell>
        </row>
        <row r="285">
          <cell r="A285" t="str">
            <v>1524-010-0001-27</v>
          </cell>
          <cell r="B285" t="str">
            <v>ALCOHOL ISOPROPILICO S/R</v>
          </cell>
          <cell r="C285" t="str">
            <v>TANQUE</v>
          </cell>
          <cell r="D285">
            <v>3</v>
          </cell>
          <cell r="E285" t="str">
            <v>1524-010-0001-27</v>
          </cell>
          <cell r="F285" t="str">
            <v>25,724.00</v>
          </cell>
          <cell r="G285">
            <v>77172</v>
          </cell>
          <cell r="H285">
            <v>43488</v>
          </cell>
          <cell r="I285">
            <v>43832</v>
          </cell>
        </row>
        <row r="286">
          <cell r="B286" t="str">
            <v>TUBO REDONDO INOX 304/304</v>
          </cell>
          <cell r="C286" t="str">
            <v>PIE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B287" t="str">
            <v>CRISTALIZADOR SELLADOR ORBIRAL ROJO</v>
          </cell>
          <cell r="C287" t="str">
            <v>LT</v>
          </cell>
          <cell r="D287">
            <v>60</v>
          </cell>
          <cell r="E287" t="str">
            <v>B</v>
          </cell>
          <cell r="F287" t="str">
            <v>1,645.00</v>
          </cell>
          <cell r="G287">
            <v>98700</v>
          </cell>
          <cell r="H287">
            <v>40892</v>
          </cell>
          <cell r="I287">
            <v>40892</v>
          </cell>
        </row>
        <row r="288">
          <cell r="B288" t="str">
            <v>CRISTALIZADOR SELLADOR ORBIRAL BLANCO</v>
          </cell>
          <cell r="C288" t="str">
            <v>GL</v>
          </cell>
          <cell r="D288">
            <v>7</v>
          </cell>
          <cell r="E288" t="str">
            <v>1522-050-0003-20</v>
          </cell>
          <cell r="F288" t="str">
            <v>319.00</v>
          </cell>
          <cell r="G288">
            <v>2233</v>
          </cell>
          <cell r="H288">
            <v>40892</v>
          </cell>
          <cell r="I288">
            <v>40892</v>
          </cell>
        </row>
        <row r="289">
          <cell r="B289" t="str">
            <v>CERA P/PISO</v>
          </cell>
          <cell r="C289" t="str">
            <v>GL</v>
          </cell>
          <cell r="D289">
            <v>2</v>
          </cell>
          <cell r="E289" t="str">
            <v>1522-050-0003-17</v>
          </cell>
          <cell r="F289" t="str">
            <v>4,945.00</v>
          </cell>
          <cell r="G289">
            <v>9890</v>
          </cell>
          <cell r="H289">
            <v>42011</v>
          </cell>
          <cell r="I289">
            <v>42011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B294" t="str">
            <v>     Licdo. John F. Kennedy Ponce de León Cedano </v>
          </cell>
          <cell r="C294">
            <v>0</v>
          </cell>
          <cell r="D294">
            <v>0</v>
          </cell>
          <cell r="E294">
            <v>0</v>
          </cell>
          <cell r="F294" t="str">
            <v>                                                                                                                      Ing. Ruben Calcaño</v>
          </cell>
          <cell r="G294">
            <v>0</v>
          </cell>
          <cell r="H294">
            <v>0</v>
          </cell>
          <cell r="I294">
            <v>0</v>
          </cell>
        </row>
        <row r="295">
          <cell r="B295" t="str">
            <v>                    Encargado de Almacén</v>
          </cell>
          <cell r="C295" t="str">
            <v> </v>
          </cell>
          <cell r="D295">
            <v>0</v>
          </cell>
          <cell r="E295">
            <v>0</v>
          </cell>
          <cell r="F295" t="str">
            <v>                                                                                                                        Director Administrativo</v>
          </cell>
          <cell r="G295">
            <v>0</v>
          </cell>
          <cell r="H295">
            <v>0</v>
          </cell>
          <cell r="I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 t="str">
            <v>         Director administrativo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3:P778" comment="" totalsRowShown="0">
  <autoFilter ref="A3:P778"/>
  <tableColumns count="16">
    <tableColumn id="1" name="CODIGO UNICO"/>
    <tableColumn id="15" name="FECHA DE REGISTRO"/>
    <tableColumn id="2" name="CODIGO INSTITUCIONAL"/>
    <tableColumn id="3" name="DESCRIPCION"/>
    <tableColumn id="4" name="UND."/>
    <tableColumn id="5" name="CANT.INICIAL"/>
    <tableColumn id="6" name="SUM ENTRADAS"/>
    <tableColumn id="7" name="SUM SALIDAS"/>
    <tableColumn id="8" name="EXITENCIA "/>
    <tableColumn id="9" name="ALMACEN"/>
    <tableColumn id="10" name="UBICACIÓN"/>
    <tableColumn id="11" name="COSTO UNITARIO"/>
    <tableColumn id="16" name="Valor"/>
    <tableColumn id="12" name="COMENTARIO"/>
    <tableColumn id="13" name="VALOR2"/>
    <tableColumn id="14" name="Columna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0"/>
  <sheetViews>
    <sheetView showGridLines="0" showRowColHeaders="0" tabSelected="1" zoomScaleSheetLayoutView="100" zoomScalePageLayoutView="40" workbookViewId="0" topLeftCell="B1">
      <selection activeCell="M2" sqref="M2"/>
    </sheetView>
  </sheetViews>
  <sheetFormatPr defaultColWidth="11.421875" defaultRowHeight="19.5" customHeight="1"/>
  <cols>
    <col min="1" max="1" width="28.7109375" style="25" hidden="1" customWidth="1"/>
    <col min="2" max="2" width="16.421875" style="69" customWidth="1"/>
    <col min="3" max="3" width="25.7109375" style="19" customWidth="1"/>
    <col min="4" max="4" width="42.421875" style="24" customWidth="1"/>
    <col min="5" max="5" width="14.00390625" style="88" bestFit="1" customWidth="1"/>
    <col min="6" max="6" width="23.57421875" style="88" hidden="1" customWidth="1"/>
    <col min="7" max="7" width="21.00390625" style="88" hidden="1" customWidth="1"/>
    <col min="8" max="8" width="18.57421875" style="88" hidden="1" customWidth="1"/>
    <col min="9" max="9" width="13.7109375" style="97" customWidth="1"/>
    <col min="10" max="10" width="17.8515625" style="88" customWidth="1"/>
    <col min="11" max="11" width="14.8515625" style="88" customWidth="1"/>
    <col min="12" max="12" width="15.140625" style="90" customWidth="1"/>
    <col min="13" max="13" width="16.140625" style="91" customWidth="1"/>
    <col min="14" max="14" width="23.8515625" style="89" hidden="1" customWidth="1"/>
    <col min="15" max="15" width="13.57421875" style="24" hidden="1" customWidth="1"/>
    <col min="16" max="16" width="19.140625" style="25" hidden="1" customWidth="1"/>
    <col min="17" max="16384" width="11.421875" style="24" customWidth="1"/>
  </cols>
  <sheetData>
    <row r="1" ht="35.25" customHeight="1">
      <c r="C1" s="78"/>
    </row>
    <row r="2" spans="1:256" s="5" customFormat="1" ht="96.75" customHeight="1" thickBot="1">
      <c r="A2" s="150"/>
      <c r="B2" s="152" t="s">
        <v>3210</v>
      </c>
      <c r="C2" s="151"/>
      <c r="D2" s="151"/>
      <c r="E2" s="151"/>
      <c r="F2" s="151"/>
      <c r="G2" s="151"/>
      <c r="H2" s="151"/>
      <c r="I2" s="151"/>
      <c r="J2" s="151"/>
      <c r="K2" s="151"/>
      <c r="L2" s="150"/>
      <c r="M2" s="150"/>
      <c r="N2" s="6"/>
      <c r="O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3" customFormat="1" ht="30" customHeight="1" thickBot="1" thickTop="1">
      <c r="A3" s="8" t="s">
        <v>1938</v>
      </c>
      <c r="B3" s="138" t="s">
        <v>3000</v>
      </c>
      <c r="C3" s="139" t="s">
        <v>14</v>
      </c>
      <c r="D3" s="140" t="s">
        <v>2834</v>
      </c>
      <c r="E3" s="140" t="s">
        <v>1</v>
      </c>
      <c r="F3" s="141" t="s">
        <v>1937</v>
      </c>
      <c r="G3" s="140" t="s">
        <v>1936</v>
      </c>
      <c r="H3" s="140" t="s">
        <v>1935</v>
      </c>
      <c r="I3" s="142" t="s">
        <v>1934</v>
      </c>
      <c r="J3" s="143" t="s">
        <v>558</v>
      </c>
      <c r="K3" s="143" t="s">
        <v>501</v>
      </c>
      <c r="L3" s="144" t="s">
        <v>12</v>
      </c>
      <c r="M3" s="145" t="s">
        <v>3018</v>
      </c>
      <c r="N3" s="9" t="s">
        <v>2833</v>
      </c>
      <c r="O3" s="10" t="s">
        <v>3019</v>
      </c>
      <c r="P3" s="11" t="s">
        <v>2996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6" ht="24" customHeight="1" thickTop="1">
      <c r="A4" s="14" t="s">
        <v>2336</v>
      </c>
      <c r="B4" s="15">
        <v>42038</v>
      </c>
      <c r="C4" s="16" t="s">
        <v>989</v>
      </c>
      <c r="D4" s="17" t="s">
        <v>990</v>
      </c>
      <c r="E4" s="18" t="s">
        <v>368</v>
      </c>
      <c r="F4" s="19">
        <v>27</v>
      </c>
      <c r="G4" s="19">
        <f>VLOOKUP(A4,Entradas!#REF!,303,0)</f>
        <v>0</v>
      </c>
      <c r="H4" s="19">
        <f>VLOOKUP(A4,Salidas!#REF!,1949,0)</f>
        <v>0</v>
      </c>
      <c r="I4" s="19">
        <f>(F4+G4)-H4</f>
        <v>27</v>
      </c>
      <c r="J4" s="93" t="s">
        <v>991</v>
      </c>
      <c r="K4" s="19" t="s">
        <v>992</v>
      </c>
      <c r="L4" s="20">
        <v>208</v>
      </c>
      <c r="M4" s="21">
        <f>Conteo!$L4*Conteo!$I4</f>
        <v>5616</v>
      </c>
      <c r="N4" s="22"/>
      <c r="O4" s="23">
        <f>Conteo!$L4*Conteo!$I4</f>
        <v>5616</v>
      </c>
      <c r="P4" s="106"/>
    </row>
    <row r="5" spans="1:16" ht="24" customHeight="1">
      <c r="A5" s="14" t="s">
        <v>2337</v>
      </c>
      <c r="B5" s="15">
        <v>43206</v>
      </c>
      <c r="C5" s="26" t="s">
        <v>993</v>
      </c>
      <c r="D5" s="27" t="s">
        <v>3185</v>
      </c>
      <c r="E5" s="18" t="s">
        <v>368</v>
      </c>
      <c r="F5" s="19">
        <v>2</v>
      </c>
      <c r="G5" s="19">
        <f>VLOOKUP(A5,Entradas!#REF!,303)</f>
        <v>0</v>
      </c>
      <c r="H5" s="19">
        <f>VLOOKUP(A5,Salidas!#REF!,1949,0)</f>
        <v>0</v>
      </c>
      <c r="I5" s="19">
        <f>(F5+G5)-H5</f>
        <v>2</v>
      </c>
      <c r="J5" s="93" t="s">
        <v>991</v>
      </c>
      <c r="K5" s="19" t="s">
        <v>992</v>
      </c>
      <c r="L5" s="20">
        <v>67</v>
      </c>
      <c r="M5" s="21">
        <f>Conteo!$L5*Conteo!$I5</f>
        <v>134</v>
      </c>
      <c r="N5" s="22"/>
      <c r="O5" s="23">
        <f>Conteo!$L5*Conteo!$I5</f>
        <v>134</v>
      </c>
      <c r="P5" s="106"/>
    </row>
    <row r="6" spans="1:16" ht="24" customHeight="1">
      <c r="A6" s="14"/>
      <c r="B6" s="15">
        <v>44546</v>
      </c>
      <c r="C6" s="26" t="s">
        <v>3195</v>
      </c>
      <c r="D6" s="27" t="s">
        <v>3196</v>
      </c>
      <c r="E6" s="18" t="s">
        <v>368</v>
      </c>
      <c r="F6" s="19"/>
      <c r="G6" s="19" t="e">
        <f>VLOOKUP(A6,Entradas!#REF!,303)</f>
        <v>#N/A</v>
      </c>
      <c r="H6" s="19" t="e">
        <f>VLOOKUP(A6,Salidas!#REF!,1949,0)</f>
        <v>#N/A</v>
      </c>
      <c r="I6" s="19">
        <v>6</v>
      </c>
      <c r="J6" s="93" t="s">
        <v>991</v>
      </c>
      <c r="K6" s="19" t="s">
        <v>992</v>
      </c>
      <c r="L6" s="20">
        <v>210</v>
      </c>
      <c r="M6" s="21">
        <f>Conteo!$L6*Conteo!$I6</f>
        <v>1260</v>
      </c>
      <c r="N6" s="22"/>
      <c r="O6" s="23">
        <f>Conteo!$L6*Conteo!$I6</f>
        <v>1260</v>
      </c>
      <c r="P6" s="106"/>
    </row>
    <row r="7" spans="1:16" ht="24" customHeight="1">
      <c r="A7" s="14"/>
      <c r="B7" s="15">
        <v>44546</v>
      </c>
      <c r="C7" s="26" t="s">
        <v>3197</v>
      </c>
      <c r="D7" s="28" t="s">
        <v>3198</v>
      </c>
      <c r="E7" s="18" t="s">
        <v>368</v>
      </c>
      <c r="F7" s="19"/>
      <c r="G7" s="19" t="e">
        <f>VLOOKUP(A7,Entradas!#REF!,303)</f>
        <v>#N/A</v>
      </c>
      <c r="H7" s="19" t="e">
        <f>VLOOKUP(A7,Salidas!#REF!,1949,0)</f>
        <v>#N/A</v>
      </c>
      <c r="I7" s="19">
        <v>6</v>
      </c>
      <c r="J7" s="93" t="s">
        <v>991</v>
      </c>
      <c r="K7" s="29" t="s">
        <v>992</v>
      </c>
      <c r="L7" s="20">
        <v>140</v>
      </c>
      <c r="M7" s="21">
        <f>Conteo!$L7*Conteo!$I7</f>
        <v>840</v>
      </c>
      <c r="N7" s="22"/>
      <c r="O7" s="23">
        <f>Conteo!$L7*Conteo!$I7</f>
        <v>840</v>
      </c>
      <c r="P7" s="106"/>
    </row>
    <row r="8" spans="1:16" ht="24" customHeight="1">
      <c r="A8" s="14" t="s">
        <v>2339</v>
      </c>
      <c r="B8" s="15">
        <v>42705</v>
      </c>
      <c r="C8" s="26" t="s">
        <v>998</v>
      </c>
      <c r="D8" s="27" t="s">
        <v>999</v>
      </c>
      <c r="E8" s="18" t="s">
        <v>368</v>
      </c>
      <c r="F8" s="19">
        <v>17</v>
      </c>
      <c r="G8" s="19">
        <f>VLOOKUP(A8,Entradas!#REF!,303)</f>
        <v>0</v>
      </c>
      <c r="H8" s="19">
        <f>VLOOKUP(A8,Salidas!#REF!,1949,0)</f>
        <v>0</v>
      </c>
      <c r="I8" s="19">
        <f>(F8+G8)-H8</f>
        <v>17</v>
      </c>
      <c r="J8" s="93" t="s">
        <v>991</v>
      </c>
      <c r="K8" s="19" t="s">
        <v>997</v>
      </c>
      <c r="L8" s="149" t="s">
        <v>1000</v>
      </c>
      <c r="M8" s="21">
        <f>Conteo!$L8*Conteo!$I8</f>
        <v>6052</v>
      </c>
      <c r="N8" s="22"/>
      <c r="O8" s="23">
        <f>Conteo!$L8*Conteo!$I8</f>
        <v>6052</v>
      </c>
      <c r="P8" s="106"/>
    </row>
    <row r="9" spans="1:16" ht="24" customHeight="1">
      <c r="A9" s="14" t="s">
        <v>2338</v>
      </c>
      <c r="B9" s="15">
        <v>43633</v>
      </c>
      <c r="C9" s="26" t="s">
        <v>995</v>
      </c>
      <c r="D9" s="27" t="s">
        <v>996</v>
      </c>
      <c r="E9" s="18" t="s">
        <v>368</v>
      </c>
      <c r="F9" s="19">
        <v>6</v>
      </c>
      <c r="G9" s="19">
        <f>VLOOKUP(A9,Entradas!#REF!,303)</f>
        <v>0</v>
      </c>
      <c r="H9" s="19">
        <f>VLOOKUP(A9,Salidas!#REF!,1949,0)</f>
        <v>0</v>
      </c>
      <c r="I9" s="19">
        <f>(F9+G9)-H9</f>
        <v>6</v>
      </c>
      <c r="J9" s="93" t="s">
        <v>991</v>
      </c>
      <c r="K9" s="19" t="s">
        <v>997</v>
      </c>
      <c r="L9" s="20">
        <v>120</v>
      </c>
      <c r="M9" s="21">
        <f>Conteo!$L9*Conteo!$I9</f>
        <v>720</v>
      </c>
      <c r="N9" s="22"/>
      <c r="O9" s="23">
        <f>Conteo!$L9*Conteo!$I9</f>
        <v>720</v>
      </c>
      <c r="P9" s="106"/>
    </row>
    <row r="10" spans="1:16" ht="24" customHeight="1">
      <c r="A10" s="14" t="s">
        <v>2340</v>
      </c>
      <c r="B10" s="15">
        <v>43199</v>
      </c>
      <c r="C10" s="26" t="s">
        <v>1001</v>
      </c>
      <c r="D10" s="27" t="s">
        <v>1002</v>
      </c>
      <c r="E10" s="18" t="s">
        <v>368</v>
      </c>
      <c r="F10" s="19">
        <v>5</v>
      </c>
      <c r="G10" s="19">
        <f>VLOOKUP(A10,Entradas!#REF!,303)</f>
        <v>0</v>
      </c>
      <c r="H10" s="19">
        <f>VLOOKUP(A10,Salidas!#REF!,1949,0)</f>
        <v>0</v>
      </c>
      <c r="I10" s="19">
        <f>(F10+G10)-H10</f>
        <v>5</v>
      </c>
      <c r="J10" s="93" t="s">
        <v>991</v>
      </c>
      <c r="K10" s="19" t="s">
        <v>1003</v>
      </c>
      <c r="L10" s="20" t="s">
        <v>1004</v>
      </c>
      <c r="M10" s="21">
        <f>Conteo!$L10*Conteo!$I10</f>
        <v>2675</v>
      </c>
      <c r="N10" s="22"/>
      <c r="O10" s="23">
        <f>Conteo!$L10*Conteo!$I10</f>
        <v>2675</v>
      </c>
      <c r="P10" s="106"/>
    </row>
    <row r="11" spans="1:16" ht="24" customHeight="1">
      <c r="A11" s="30" t="s">
        <v>2675</v>
      </c>
      <c r="B11" s="15">
        <v>44229</v>
      </c>
      <c r="C11" s="19" t="s">
        <v>2675</v>
      </c>
      <c r="D11" s="31" t="s">
        <v>2676</v>
      </c>
      <c r="E11" s="32" t="s">
        <v>494</v>
      </c>
      <c r="F11" s="32">
        <v>12</v>
      </c>
      <c r="G11" s="19">
        <f>VLOOKUP(A11,Entradas!#REF!,303)</f>
        <v>0</v>
      </c>
      <c r="H11" s="19">
        <v>0</v>
      </c>
      <c r="I11" s="32">
        <v>9</v>
      </c>
      <c r="J11" s="94" t="s">
        <v>991</v>
      </c>
      <c r="K11" s="32" t="s">
        <v>1003</v>
      </c>
      <c r="L11" s="33">
        <v>1636.66</v>
      </c>
      <c r="M11" s="21">
        <f>Conteo!$L11*Conteo!$I11</f>
        <v>14729.94</v>
      </c>
      <c r="N11" s="22"/>
      <c r="O11" s="23">
        <f>Conteo!$L11*Conteo!$I11</f>
        <v>14729.94</v>
      </c>
      <c r="P11" s="106"/>
    </row>
    <row r="12" spans="1:16" ht="24" customHeight="1">
      <c r="A12" s="30" t="s">
        <v>2677</v>
      </c>
      <c r="B12" s="15">
        <v>44229</v>
      </c>
      <c r="C12" s="19" t="s">
        <v>2677</v>
      </c>
      <c r="D12" s="31" t="s">
        <v>2678</v>
      </c>
      <c r="E12" s="32" t="s">
        <v>460</v>
      </c>
      <c r="F12" s="32">
        <v>1</v>
      </c>
      <c r="G12" s="19">
        <f>VLOOKUP(A12,Entradas!#REF!,303)</f>
        <v>0</v>
      </c>
      <c r="H12" s="19">
        <v>0</v>
      </c>
      <c r="I12" s="32">
        <v>1</v>
      </c>
      <c r="J12" s="94" t="s">
        <v>991</v>
      </c>
      <c r="K12" s="32" t="s">
        <v>1011</v>
      </c>
      <c r="L12" s="33">
        <v>4130</v>
      </c>
      <c r="M12" s="21">
        <f>Conteo!$L12*Conteo!$I12</f>
        <v>4130</v>
      </c>
      <c r="N12" s="22"/>
      <c r="O12" s="23">
        <f>Conteo!$L12*Conteo!$I12</f>
        <v>4130</v>
      </c>
      <c r="P12" s="106"/>
    </row>
    <row r="13" spans="1:16" ht="24" customHeight="1">
      <c r="A13" s="14"/>
      <c r="B13" s="15">
        <v>44546</v>
      </c>
      <c r="C13" s="26" t="s">
        <v>3205</v>
      </c>
      <c r="D13" s="27" t="s">
        <v>3206</v>
      </c>
      <c r="E13" s="18" t="s">
        <v>368</v>
      </c>
      <c r="F13" s="19"/>
      <c r="G13" s="19" t="e">
        <f>VLOOKUP(A13,Entradas!#REF!,303)</f>
        <v>#N/A</v>
      </c>
      <c r="H13" s="19" t="e">
        <f>VLOOKUP(A13,Salidas!#REF!,1949,0)</f>
        <v>#N/A</v>
      </c>
      <c r="I13" s="19">
        <v>1</v>
      </c>
      <c r="J13" s="93" t="s">
        <v>991</v>
      </c>
      <c r="K13" s="19" t="s">
        <v>1011</v>
      </c>
      <c r="L13" s="20">
        <v>5200</v>
      </c>
      <c r="M13" s="21">
        <f>Conteo!$L13*Conteo!$I13</f>
        <v>5200</v>
      </c>
      <c r="N13" s="22"/>
      <c r="O13" s="23">
        <f>Conteo!$L13*Conteo!$I13</f>
        <v>5200</v>
      </c>
      <c r="P13" s="106"/>
    </row>
    <row r="14" spans="1:16" ht="24" customHeight="1">
      <c r="A14" s="14"/>
      <c r="B14" s="15">
        <v>44546</v>
      </c>
      <c r="C14" s="26" t="s">
        <v>3202</v>
      </c>
      <c r="D14" s="27" t="s">
        <v>3203</v>
      </c>
      <c r="E14" s="18" t="s">
        <v>494</v>
      </c>
      <c r="F14" s="19"/>
      <c r="G14" s="19" t="e">
        <f>VLOOKUP(A14,Entradas!#REF!,303)</f>
        <v>#N/A</v>
      </c>
      <c r="H14" s="19" t="e">
        <f>VLOOKUP(A14,Salidas!#REF!,1949,0)</f>
        <v>#N/A</v>
      </c>
      <c r="I14" s="19">
        <v>1</v>
      </c>
      <c r="J14" s="93" t="s">
        <v>991</v>
      </c>
      <c r="K14" s="19" t="s">
        <v>1011</v>
      </c>
      <c r="L14" s="20">
        <v>550</v>
      </c>
      <c r="M14" s="21">
        <f>Conteo!$L14*Conteo!$I14</f>
        <v>550</v>
      </c>
      <c r="N14" s="22"/>
      <c r="O14" s="23">
        <f>Conteo!$L14*Conteo!$I14</f>
        <v>550</v>
      </c>
      <c r="P14" s="106"/>
    </row>
    <row r="15" spans="1:16" ht="24" customHeight="1">
      <c r="A15" s="14" t="s">
        <v>2344</v>
      </c>
      <c r="B15" s="15">
        <v>41579</v>
      </c>
      <c r="C15" s="26" t="s">
        <v>1012</v>
      </c>
      <c r="D15" s="27" t="s">
        <v>1013</v>
      </c>
      <c r="E15" s="18" t="s">
        <v>368</v>
      </c>
      <c r="F15" s="19">
        <v>2</v>
      </c>
      <c r="G15" s="19">
        <f>VLOOKUP(A15,Entradas!#REF!,303)</f>
        <v>0</v>
      </c>
      <c r="H15" s="19">
        <f>VLOOKUP(A15,Salidas!#REF!,1949,0)</f>
        <v>0</v>
      </c>
      <c r="I15" s="19">
        <f>(F15+G15)-H15</f>
        <v>2</v>
      </c>
      <c r="J15" s="93" t="s">
        <v>991</v>
      </c>
      <c r="K15" s="19" t="s">
        <v>1014</v>
      </c>
      <c r="L15" s="20" t="s">
        <v>1015</v>
      </c>
      <c r="M15" s="21">
        <f>Conteo!$L15*Conteo!$I15</f>
        <v>7344</v>
      </c>
      <c r="N15" s="22"/>
      <c r="O15" s="23">
        <f>Conteo!$L15*Conteo!$I15</f>
        <v>7344</v>
      </c>
      <c r="P15" s="106"/>
    </row>
    <row r="16" spans="1:16" ht="24" customHeight="1">
      <c r="A16" s="14"/>
      <c r="B16" s="15">
        <v>44229</v>
      </c>
      <c r="C16" s="26" t="s">
        <v>2971</v>
      </c>
      <c r="D16" s="27" t="s">
        <v>3027</v>
      </c>
      <c r="E16" s="18" t="s">
        <v>494</v>
      </c>
      <c r="F16" s="19"/>
      <c r="G16" s="19" t="e">
        <f>VLOOKUP(A16,Entradas!#REF!,303)</f>
        <v>#N/A</v>
      </c>
      <c r="H16" s="19" t="e">
        <f>VLOOKUP(A16,Salidas!#REF!,1949,0)</f>
        <v>#N/A</v>
      </c>
      <c r="I16" s="19">
        <v>2</v>
      </c>
      <c r="J16" s="93" t="s">
        <v>991</v>
      </c>
      <c r="K16" s="19" t="s">
        <v>1890</v>
      </c>
      <c r="L16" s="20">
        <v>3249</v>
      </c>
      <c r="M16" s="21">
        <f>Conteo!$L16*Conteo!$I16</f>
        <v>6498</v>
      </c>
      <c r="N16" s="22"/>
      <c r="O16" s="23">
        <f>Conteo!$L16*Conteo!$I16</f>
        <v>6498</v>
      </c>
      <c r="P16" s="106"/>
    </row>
    <row r="17" spans="1:16" ht="24" customHeight="1">
      <c r="A17" s="14" t="s">
        <v>2347</v>
      </c>
      <c r="B17" s="15">
        <v>43206</v>
      </c>
      <c r="C17" s="26" t="s">
        <v>1005</v>
      </c>
      <c r="D17" s="27" t="s">
        <v>2966</v>
      </c>
      <c r="E17" s="18" t="s">
        <v>368</v>
      </c>
      <c r="F17" s="19">
        <v>0</v>
      </c>
      <c r="G17" s="19">
        <f>VLOOKUP(A17,Entradas!#REF!,303)</f>
        <v>0</v>
      </c>
      <c r="H17" s="19">
        <f>VLOOKUP(A17,Salidas!#REF!,1949,0)</f>
        <v>0</v>
      </c>
      <c r="I17" s="19">
        <v>31</v>
      </c>
      <c r="J17" s="93" t="s">
        <v>991</v>
      </c>
      <c r="K17" s="19" t="s">
        <v>2965</v>
      </c>
      <c r="L17" s="20">
        <v>181.16</v>
      </c>
      <c r="M17" s="21">
        <f>Conteo!$L17*Conteo!$I17</f>
        <v>5615.96</v>
      </c>
      <c r="N17" s="22"/>
      <c r="O17" s="23">
        <f>Conteo!$L17*Conteo!$I17</f>
        <v>5615.96</v>
      </c>
      <c r="P17" s="106"/>
    </row>
    <row r="18" spans="1:16" ht="24" customHeight="1">
      <c r="A18" s="14" t="s">
        <v>2345</v>
      </c>
      <c r="B18" s="15">
        <v>44229</v>
      </c>
      <c r="C18" s="26" t="s">
        <v>2964</v>
      </c>
      <c r="D18" s="27" t="s">
        <v>3036</v>
      </c>
      <c r="E18" s="18" t="s">
        <v>368</v>
      </c>
      <c r="F18" s="19">
        <v>0</v>
      </c>
      <c r="G18" s="19">
        <f>VLOOKUP(A18,Entradas!#REF!,303)</f>
        <v>0</v>
      </c>
      <c r="H18" s="19">
        <f>VLOOKUP(A18,Salidas!#REF!,1949,0)</f>
        <v>0</v>
      </c>
      <c r="I18" s="19">
        <v>0</v>
      </c>
      <c r="J18" s="93" t="s">
        <v>991</v>
      </c>
      <c r="K18" s="19" t="s">
        <v>2965</v>
      </c>
      <c r="L18" s="20">
        <v>241.44</v>
      </c>
      <c r="M18" s="21">
        <f>Conteo!$L18*Conteo!$I18</f>
        <v>0</v>
      </c>
      <c r="N18" s="22"/>
      <c r="O18" s="23">
        <f>Conteo!$L18*Conteo!$I18</f>
        <v>0</v>
      </c>
      <c r="P18" s="106"/>
    </row>
    <row r="19" spans="1:16" ht="24" customHeight="1">
      <c r="A19" s="14"/>
      <c r="B19" s="15">
        <v>44229</v>
      </c>
      <c r="C19" s="26" t="s">
        <v>2976</v>
      </c>
      <c r="D19" s="27" t="s">
        <v>2977</v>
      </c>
      <c r="E19" s="18" t="s">
        <v>494</v>
      </c>
      <c r="F19" s="19"/>
      <c r="G19" s="19" t="e">
        <f>VLOOKUP(A19,Entradas!#REF!,303)</f>
        <v>#N/A</v>
      </c>
      <c r="H19" s="19" t="e">
        <f>VLOOKUP(A19,Salidas!#REF!,1949,0)</f>
        <v>#N/A</v>
      </c>
      <c r="I19" s="19">
        <v>19</v>
      </c>
      <c r="J19" s="93" t="s">
        <v>991</v>
      </c>
      <c r="K19" s="19" t="s">
        <v>2954</v>
      </c>
      <c r="L19" s="20">
        <v>131</v>
      </c>
      <c r="M19" s="21">
        <f>Conteo!$L19*Conteo!$I19</f>
        <v>2489</v>
      </c>
      <c r="N19" s="22"/>
      <c r="O19" s="23">
        <f>Conteo!$L19*Conteo!$I19</f>
        <v>2489</v>
      </c>
      <c r="P19" s="106"/>
    </row>
    <row r="20" spans="1:16" ht="24" customHeight="1">
      <c r="A20" s="14" t="s">
        <v>2346</v>
      </c>
      <c r="B20" s="15">
        <v>44229</v>
      </c>
      <c r="C20" s="26" t="s">
        <v>2953</v>
      </c>
      <c r="D20" s="36" t="s">
        <v>3023</v>
      </c>
      <c r="E20" s="37" t="s">
        <v>368</v>
      </c>
      <c r="F20" s="19">
        <v>0</v>
      </c>
      <c r="G20" s="19">
        <f>VLOOKUP(A20,Entradas!#REF!,303)</f>
        <v>0</v>
      </c>
      <c r="H20" s="19">
        <f>VLOOKUP(A20,Salidas!#REF!,1949,0)</f>
        <v>0</v>
      </c>
      <c r="I20" s="19">
        <v>12</v>
      </c>
      <c r="J20" s="93" t="s">
        <v>991</v>
      </c>
      <c r="K20" s="19" t="s">
        <v>2954</v>
      </c>
      <c r="L20" s="20" t="s">
        <v>1021</v>
      </c>
      <c r="M20" s="21">
        <f>Conteo!$L20*Conteo!$I20</f>
        <v>3744</v>
      </c>
      <c r="N20" s="22"/>
      <c r="O20" s="23">
        <f>Conteo!$L20*Conteo!$I20</f>
        <v>3744</v>
      </c>
      <c r="P20" s="106"/>
    </row>
    <row r="21" spans="1:16" ht="24" customHeight="1">
      <c r="A21" s="14"/>
      <c r="B21" s="15">
        <v>44229</v>
      </c>
      <c r="C21" s="26" t="s">
        <v>2969</v>
      </c>
      <c r="D21" s="27" t="s">
        <v>2970</v>
      </c>
      <c r="E21" s="18" t="s">
        <v>494</v>
      </c>
      <c r="F21" s="19"/>
      <c r="G21" s="19" t="e">
        <f>VLOOKUP(A21,Entradas!#REF!,303)</f>
        <v>#N/A</v>
      </c>
      <c r="H21" s="19" t="e">
        <f>VLOOKUP(A21,Salidas!#REF!,1949,0)</f>
        <v>#N/A</v>
      </c>
      <c r="I21" s="19">
        <v>11</v>
      </c>
      <c r="J21" s="93" t="s">
        <v>991</v>
      </c>
      <c r="K21" s="19" t="s">
        <v>2954</v>
      </c>
      <c r="L21" s="20">
        <v>105</v>
      </c>
      <c r="M21" s="21">
        <f>Conteo!$L21*Conteo!$I21</f>
        <v>1155</v>
      </c>
      <c r="N21" s="22"/>
      <c r="O21" s="23">
        <f>Conteo!$L21*Conteo!$I21</f>
        <v>1155</v>
      </c>
      <c r="P21" s="106"/>
    </row>
    <row r="22" spans="1:16" ht="24" customHeight="1">
      <c r="A22" s="14"/>
      <c r="B22" s="15">
        <v>44229</v>
      </c>
      <c r="C22" s="26" t="s">
        <v>2949</v>
      </c>
      <c r="D22" s="120" t="s">
        <v>2950</v>
      </c>
      <c r="E22" s="121" t="s">
        <v>494</v>
      </c>
      <c r="F22" s="19"/>
      <c r="G22" s="19" t="e">
        <f>VLOOKUP(A22,Entradas!#REF!,303)</f>
        <v>#N/A</v>
      </c>
      <c r="H22" s="19" t="e">
        <f>VLOOKUP(A22,Salidas!#REF!,1949,0)</f>
        <v>#N/A</v>
      </c>
      <c r="I22" s="19">
        <v>2</v>
      </c>
      <c r="J22" s="93" t="s">
        <v>991</v>
      </c>
      <c r="K22" s="19" t="s">
        <v>1020</v>
      </c>
      <c r="L22" s="20">
        <v>1959</v>
      </c>
      <c r="M22" s="21">
        <f>Conteo!$L22*Conteo!$I22</f>
        <v>3918</v>
      </c>
      <c r="N22" s="22"/>
      <c r="O22" s="23">
        <f>Conteo!$L22*Conteo!$I22</f>
        <v>3918</v>
      </c>
      <c r="P22" s="106"/>
    </row>
    <row r="23" spans="1:16" ht="24" customHeight="1">
      <c r="A23" s="30" t="s">
        <v>2679</v>
      </c>
      <c r="B23" s="15">
        <v>44229</v>
      </c>
      <c r="C23" s="19" t="s">
        <v>3045</v>
      </c>
      <c r="D23" s="126" t="s">
        <v>2800</v>
      </c>
      <c r="E23" s="32" t="s">
        <v>494</v>
      </c>
      <c r="F23" s="32">
        <v>6</v>
      </c>
      <c r="G23" s="19" t="e">
        <f>VLOOKUP(A23,Entradas!#REF!,303)</f>
        <v>#N/A</v>
      </c>
      <c r="H23" s="19">
        <v>0</v>
      </c>
      <c r="I23" s="32">
        <v>8</v>
      </c>
      <c r="J23" s="94" t="s">
        <v>991</v>
      </c>
      <c r="K23" s="131" t="s">
        <v>1020</v>
      </c>
      <c r="L23" s="33">
        <v>283.79</v>
      </c>
      <c r="M23" s="21">
        <f>Conteo!$L23*Conteo!$I23</f>
        <v>2270.32</v>
      </c>
      <c r="N23" s="22"/>
      <c r="O23" s="23">
        <f>Conteo!$L23*Conteo!$I23</f>
        <v>2270.32</v>
      </c>
      <c r="P23" s="106"/>
    </row>
    <row r="24" spans="1:16" ht="24" customHeight="1">
      <c r="A24" s="30" t="s">
        <v>2798</v>
      </c>
      <c r="B24" s="15">
        <v>44229</v>
      </c>
      <c r="C24" s="19" t="s">
        <v>2694</v>
      </c>
      <c r="D24" s="31" t="s">
        <v>2695</v>
      </c>
      <c r="E24" s="32" t="s">
        <v>494</v>
      </c>
      <c r="F24" s="32">
        <v>11</v>
      </c>
      <c r="G24" s="19">
        <f>VLOOKUP(A24,Entradas!#REF!,303)</f>
        <v>0</v>
      </c>
      <c r="H24" s="19">
        <v>0</v>
      </c>
      <c r="I24" s="32">
        <v>9</v>
      </c>
      <c r="J24" s="94" t="s">
        <v>991</v>
      </c>
      <c r="K24" s="32" t="s">
        <v>1020</v>
      </c>
      <c r="L24" s="33">
        <v>1888</v>
      </c>
      <c r="M24" s="21">
        <f>Conteo!$L24*Conteo!$I24</f>
        <v>16992</v>
      </c>
      <c r="N24" s="22"/>
      <c r="O24" s="23">
        <f>Conteo!$L24*Conteo!$I24</f>
        <v>16992</v>
      </c>
      <c r="P24" s="106"/>
    </row>
    <row r="25" spans="1:16" ht="24" customHeight="1">
      <c r="A25" s="30" t="s">
        <v>2680</v>
      </c>
      <c r="B25" s="15">
        <v>44546</v>
      </c>
      <c r="C25" s="19" t="s">
        <v>2680</v>
      </c>
      <c r="D25" s="31" t="s">
        <v>2681</v>
      </c>
      <c r="E25" s="32" t="s">
        <v>494</v>
      </c>
      <c r="F25" s="32">
        <v>5</v>
      </c>
      <c r="G25" s="19">
        <f>VLOOKUP(A25,Entradas!#REF!,303)</f>
        <v>0</v>
      </c>
      <c r="H25" s="19">
        <v>0</v>
      </c>
      <c r="I25" s="32">
        <v>8</v>
      </c>
      <c r="J25" s="94" t="s">
        <v>991</v>
      </c>
      <c r="K25" s="32" t="s">
        <v>1020</v>
      </c>
      <c r="L25" s="33">
        <v>265.5</v>
      </c>
      <c r="M25" s="21">
        <f>Conteo!$L25*Conteo!$I25</f>
        <v>2124</v>
      </c>
      <c r="N25" s="22"/>
      <c r="O25" s="23">
        <f>Conteo!$L25*Conteo!$I25</f>
        <v>2124</v>
      </c>
      <c r="P25" s="106"/>
    </row>
    <row r="26" spans="1:16" ht="24" customHeight="1">
      <c r="A26" s="30"/>
      <c r="B26" s="15">
        <v>44546</v>
      </c>
      <c r="C26" s="19" t="s">
        <v>3045</v>
      </c>
      <c r="D26" s="31" t="s">
        <v>3188</v>
      </c>
      <c r="E26" s="32" t="s">
        <v>494</v>
      </c>
      <c r="F26" s="32"/>
      <c r="G26" s="19" t="e">
        <f>VLOOKUP(A26,Entradas!#REF!,303)</f>
        <v>#N/A</v>
      </c>
      <c r="H26" s="19" t="e">
        <f>VLOOKUP(A26,Salidas!#REF!,1949,0)</f>
        <v>#N/A</v>
      </c>
      <c r="I26" s="32">
        <v>6</v>
      </c>
      <c r="J26" s="94" t="s">
        <v>991</v>
      </c>
      <c r="K26" s="32" t="s">
        <v>1020</v>
      </c>
      <c r="L26" s="33">
        <v>455</v>
      </c>
      <c r="M26" s="21">
        <f>Conteo!$L26*Conteo!$I26</f>
        <v>2730</v>
      </c>
      <c r="N26" s="22"/>
      <c r="O26" s="23">
        <f>Conteo!$L26*Conteo!$I26</f>
        <v>2730</v>
      </c>
      <c r="P26" s="106"/>
    </row>
    <row r="27" spans="1:16" ht="24" customHeight="1">
      <c r="A27" s="14" t="s">
        <v>2354</v>
      </c>
      <c r="B27" s="15">
        <v>40935</v>
      </c>
      <c r="C27" s="26" t="s">
        <v>1042</v>
      </c>
      <c r="D27" s="27" t="s">
        <v>1043</v>
      </c>
      <c r="E27" s="18" t="s">
        <v>368</v>
      </c>
      <c r="F27" s="19">
        <v>4</v>
      </c>
      <c r="G27" s="19">
        <f>VLOOKUP(A27,Entradas!#REF!,303)</f>
        <v>0</v>
      </c>
      <c r="H27" s="19">
        <f>VLOOKUP(A27,Salidas!#REF!,1949,0)</f>
        <v>0</v>
      </c>
      <c r="I27" s="19">
        <f>(F27+G27)-H27</f>
        <v>4</v>
      </c>
      <c r="J27" s="93" t="s">
        <v>991</v>
      </c>
      <c r="K27" s="19" t="s">
        <v>1028</v>
      </c>
      <c r="L27" s="20" t="s">
        <v>907</v>
      </c>
      <c r="M27" s="21">
        <f>Conteo!$L27*Conteo!$I27</f>
        <v>500</v>
      </c>
      <c r="N27" s="22"/>
      <c r="O27" s="23">
        <f>Conteo!$L27*Conteo!$I27</f>
        <v>500</v>
      </c>
      <c r="P27" s="106"/>
    </row>
    <row r="28" spans="1:16" ht="24" customHeight="1">
      <c r="A28" s="14" t="s">
        <v>2356</v>
      </c>
      <c r="B28" s="15">
        <v>41743</v>
      </c>
      <c r="C28" s="26" t="s">
        <v>1047</v>
      </c>
      <c r="D28" s="27" t="s">
        <v>1048</v>
      </c>
      <c r="E28" s="18" t="s">
        <v>3</v>
      </c>
      <c r="F28" s="19">
        <v>4.5</v>
      </c>
      <c r="G28" s="19">
        <f>VLOOKUP(A28,Entradas!#REF!,303)</f>
        <v>0</v>
      </c>
      <c r="H28" s="19">
        <f>VLOOKUP(A28,Salidas!#REF!,1949,0)</f>
        <v>0</v>
      </c>
      <c r="I28" s="19">
        <v>4</v>
      </c>
      <c r="J28" s="93" t="s">
        <v>991</v>
      </c>
      <c r="K28" s="19" t="s">
        <v>1028</v>
      </c>
      <c r="L28" s="20" t="s">
        <v>1049</v>
      </c>
      <c r="M28" s="21">
        <f>Conteo!$L28*Conteo!$I28</f>
        <v>3080</v>
      </c>
      <c r="N28" s="22"/>
      <c r="O28" s="23">
        <f>Conteo!$L28*Conteo!$I28</f>
        <v>3080</v>
      </c>
      <c r="P28" s="106"/>
    </row>
    <row r="29" spans="1:16" ht="24" customHeight="1">
      <c r="A29" s="14" t="s">
        <v>2357</v>
      </c>
      <c r="B29" s="15">
        <v>41743</v>
      </c>
      <c r="C29" s="26" t="s">
        <v>1050</v>
      </c>
      <c r="D29" s="27" t="s">
        <v>1051</v>
      </c>
      <c r="E29" s="18" t="s">
        <v>368</v>
      </c>
      <c r="F29" s="19">
        <v>2</v>
      </c>
      <c r="G29" s="19">
        <f>VLOOKUP(A29,Entradas!#REF!,303)</f>
        <v>0</v>
      </c>
      <c r="H29" s="19">
        <f>VLOOKUP(A29,Salidas!#REF!,1949,0)</f>
        <v>0</v>
      </c>
      <c r="I29" s="19">
        <v>1</v>
      </c>
      <c r="J29" s="93" t="s">
        <v>991</v>
      </c>
      <c r="K29" s="19" t="s">
        <v>1028</v>
      </c>
      <c r="L29" s="20" t="s">
        <v>1052</v>
      </c>
      <c r="M29" s="21">
        <f>Conteo!$L29*Conteo!$I29</f>
        <v>780</v>
      </c>
      <c r="N29" s="22"/>
      <c r="O29" s="23">
        <f>Conteo!$L29*Conteo!$I29</f>
        <v>780</v>
      </c>
      <c r="P29" s="112"/>
    </row>
    <row r="30" spans="1:16" ht="24" customHeight="1">
      <c r="A30" s="14" t="s">
        <v>2353</v>
      </c>
      <c r="B30" s="15">
        <v>43865</v>
      </c>
      <c r="C30" s="26" t="s">
        <v>1039</v>
      </c>
      <c r="D30" s="27" t="s">
        <v>1040</v>
      </c>
      <c r="E30" s="18" t="s">
        <v>368</v>
      </c>
      <c r="F30" s="19">
        <v>5</v>
      </c>
      <c r="G30" s="19">
        <f>VLOOKUP(A30,Entradas!#REF!,303)</f>
        <v>0</v>
      </c>
      <c r="H30" s="19">
        <f>VLOOKUP(A30,Salidas!#REF!,1949,0)</f>
        <v>0</v>
      </c>
      <c r="I30" s="19">
        <f>(F30+G30)-H30</f>
        <v>5</v>
      </c>
      <c r="J30" s="93" t="s">
        <v>991</v>
      </c>
      <c r="K30" s="19" t="s">
        <v>1028</v>
      </c>
      <c r="L30" s="20" t="s">
        <v>1041</v>
      </c>
      <c r="M30" s="21">
        <f>Conteo!$L30*Conteo!$I30</f>
        <v>295</v>
      </c>
      <c r="N30" s="22"/>
      <c r="O30" s="23">
        <f>Conteo!$L30*Conteo!$I30</f>
        <v>295</v>
      </c>
      <c r="P30" s="106"/>
    </row>
    <row r="31" spans="1:16" ht="24" customHeight="1">
      <c r="A31" s="14" t="s">
        <v>2350</v>
      </c>
      <c r="B31" s="15">
        <v>44546</v>
      </c>
      <c r="C31" s="26" t="s">
        <v>1030</v>
      </c>
      <c r="D31" s="27" t="s">
        <v>1031</v>
      </c>
      <c r="E31" s="18" t="s">
        <v>368</v>
      </c>
      <c r="F31" s="19">
        <v>4</v>
      </c>
      <c r="G31" s="19">
        <f>VLOOKUP(A31,Entradas!#REF!,303)</f>
        <v>0</v>
      </c>
      <c r="H31" s="19">
        <f>VLOOKUP(A31,Salidas!#REF!,1949,0)</f>
        <v>0</v>
      </c>
      <c r="I31" s="19">
        <v>7</v>
      </c>
      <c r="J31" s="93" t="s">
        <v>991</v>
      </c>
      <c r="K31" s="19" t="s">
        <v>1028</v>
      </c>
      <c r="L31" s="20" t="s">
        <v>1032</v>
      </c>
      <c r="M31" s="21">
        <f>Conteo!$L31*Conteo!$I31</f>
        <v>2226</v>
      </c>
      <c r="N31" s="22"/>
      <c r="O31" s="23">
        <f>Conteo!$L31*Conteo!$I31</f>
        <v>2226</v>
      </c>
      <c r="P31" s="106"/>
    </row>
    <row r="32" spans="1:16" ht="24" customHeight="1">
      <c r="A32" s="14" t="s">
        <v>2351</v>
      </c>
      <c r="B32" s="15">
        <v>44546</v>
      </c>
      <c r="C32" s="26" t="s">
        <v>2945</v>
      </c>
      <c r="D32" s="27" t="s">
        <v>1034</v>
      </c>
      <c r="E32" s="18" t="s">
        <v>368</v>
      </c>
      <c r="F32" s="19">
        <v>6</v>
      </c>
      <c r="G32" s="19">
        <f>VLOOKUP(A32,Entradas!#REF!,303)</f>
        <v>0</v>
      </c>
      <c r="H32" s="19">
        <f>VLOOKUP(A32,Salidas!#REF!,1949,0)</f>
        <v>0</v>
      </c>
      <c r="I32" s="19">
        <v>10</v>
      </c>
      <c r="J32" s="93" t="s">
        <v>991</v>
      </c>
      <c r="K32" s="19" t="s">
        <v>1028</v>
      </c>
      <c r="L32" s="20" t="s">
        <v>1035</v>
      </c>
      <c r="M32" s="21">
        <f>Conteo!$L32*Conteo!$I32</f>
        <v>2120</v>
      </c>
      <c r="N32" s="22"/>
      <c r="O32" s="23">
        <f>Conteo!$L32*Conteo!$I32</f>
        <v>2120</v>
      </c>
      <c r="P32" s="106"/>
    </row>
    <row r="33" spans="1:16" ht="24" customHeight="1">
      <c r="A33" s="14" t="s">
        <v>2352</v>
      </c>
      <c r="B33" s="15">
        <v>44546</v>
      </c>
      <c r="C33" s="26" t="s">
        <v>1036</v>
      </c>
      <c r="D33" s="27" t="s">
        <v>1037</v>
      </c>
      <c r="E33" s="18" t="s">
        <v>368</v>
      </c>
      <c r="F33" s="19">
        <v>15</v>
      </c>
      <c r="G33" s="19">
        <f>VLOOKUP(A33,Entradas!#REF!,303)</f>
        <v>0</v>
      </c>
      <c r="H33" s="19">
        <f>VLOOKUP(A33,Salidas!#REF!,1949,0)</f>
        <v>0</v>
      </c>
      <c r="I33" s="19">
        <v>21</v>
      </c>
      <c r="J33" s="93" t="s">
        <v>991</v>
      </c>
      <c r="K33" s="19" t="s">
        <v>1028</v>
      </c>
      <c r="L33" s="20" t="s">
        <v>1038</v>
      </c>
      <c r="M33" s="21">
        <f>Conteo!$L33*Conteo!$I33</f>
        <v>1344</v>
      </c>
      <c r="N33" s="22"/>
      <c r="O33" s="23">
        <f>Conteo!$L33*Conteo!$I33</f>
        <v>1344</v>
      </c>
      <c r="P33" s="106"/>
    </row>
    <row r="34" spans="1:16" ht="24" customHeight="1">
      <c r="A34" s="14" t="s">
        <v>2358</v>
      </c>
      <c r="B34" s="15">
        <v>44546</v>
      </c>
      <c r="C34" s="26" t="s">
        <v>3201</v>
      </c>
      <c r="D34" s="27" t="s">
        <v>2799</v>
      </c>
      <c r="E34" s="18" t="s">
        <v>368</v>
      </c>
      <c r="F34" s="19">
        <v>2</v>
      </c>
      <c r="G34" s="19">
        <f>VLOOKUP(Conteo!$A34,Salidas!$A:$XFD,1949,0)</f>
        <v>0</v>
      </c>
      <c r="H34" s="19">
        <f>VLOOKUP(A34,Salidas!#REF!,1949,0)</f>
        <v>0</v>
      </c>
      <c r="I34" s="19">
        <v>2</v>
      </c>
      <c r="J34" s="93" t="s">
        <v>991</v>
      </c>
      <c r="K34" s="19" t="s">
        <v>1028</v>
      </c>
      <c r="L34" s="20" t="s">
        <v>1055</v>
      </c>
      <c r="M34" s="21">
        <f>Conteo!$L34*Conteo!$I34</f>
        <v>784</v>
      </c>
      <c r="N34" s="22"/>
      <c r="O34" s="23">
        <f>Conteo!$L34*Conteo!$I34</f>
        <v>784</v>
      </c>
      <c r="P34" s="112"/>
    </row>
    <row r="35" spans="1:16" ht="24" customHeight="1">
      <c r="A35" s="30" t="s">
        <v>2682</v>
      </c>
      <c r="B35" s="15">
        <v>44546</v>
      </c>
      <c r="C35" s="19" t="s">
        <v>2682</v>
      </c>
      <c r="D35" s="31" t="s">
        <v>2684</v>
      </c>
      <c r="E35" s="32" t="s">
        <v>494</v>
      </c>
      <c r="F35" s="32">
        <v>6</v>
      </c>
      <c r="G35" s="19">
        <f>VLOOKUP(A35,Entradas!#REF!,303)</f>
        <v>0</v>
      </c>
      <c r="H35" s="19">
        <v>0</v>
      </c>
      <c r="I35" s="32">
        <v>11</v>
      </c>
      <c r="J35" s="94" t="s">
        <v>991</v>
      </c>
      <c r="K35" s="32" t="s">
        <v>1028</v>
      </c>
      <c r="L35" s="33">
        <v>266.68</v>
      </c>
      <c r="M35" s="21">
        <f>Conteo!$L35*Conteo!$I35</f>
        <v>2933.48</v>
      </c>
      <c r="N35" s="22"/>
      <c r="O35" s="23">
        <f>Conteo!$L35*Conteo!$I35</f>
        <v>2933.48</v>
      </c>
      <c r="P35" s="106"/>
    </row>
    <row r="36" spans="1:16" ht="24" customHeight="1">
      <c r="A36" s="30" t="s">
        <v>2683</v>
      </c>
      <c r="B36" s="15">
        <v>44546</v>
      </c>
      <c r="C36" s="19" t="s">
        <v>2683</v>
      </c>
      <c r="D36" s="31" t="s">
        <v>2685</v>
      </c>
      <c r="E36" s="32" t="s">
        <v>494</v>
      </c>
      <c r="F36" s="32">
        <v>6</v>
      </c>
      <c r="G36" s="19">
        <f>VLOOKUP(A36,Entradas!#REF!,303)</f>
        <v>0</v>
      </c>
      <c r="H36" s="19">
        <v>0</v>
      </c>
      <c r="I36" s="32">
        <v>11</v>
      </c>
      <c r="J36" s="94" t="s">
        <v>991</v>
      </c>
      <c r="K36" s="32" t="s">
        <v>1028</v>
      </c>
      <c r="L36" s="33">
        <v>188.8</v>
      </c>
      <c r="M36" s="21">
        <f>Conteo!$L36*Conteo!$I36</f>
        <v>2076.8</v>
      </c>
      <c r="N36" s="22"/>
      <c r="O36" s="23">
        <f>Conteo!$L36*Conteo!$I36</f>
        <v>2076.8</v>
      </c>
      <c r="P36" s="106"/>
    </row>
    <row r="37" spans="1:16" ht="24" customHeight="1">
      <c r="A37" s="30" t="s">
        <v>2687</v>
      </c>
      <c r="B37" s="15">
        <v>44546</v>
      </c>
      <c r="C37" s="19" t="s">
        <v>3189</v>
      </c>
      <c r="D37" s="31" t="s">
        <v>2686</v>
      </c>
      <c r="E37" s="32" t="s">
        <v>494</v>
      </c>
      <c r="F37" s="32">
        <v>5</v>
      </c>
      <c r="G37" s="19">
        <f>VLOOKUP(A37,Entradas!#REF!,303)</f>
        <v>0</v>
      </c>
      <c r="H37" s="19">
        <v>0</v>
      </c>
      <c r="I37" s="32">
        <v>7</v>
      </c>
      <c r="J37" s="94" t="s">
        <v>991</v>
      </c>
      <c r="K37" s="32" t="s">
        <v>1028</v>
      </c>
      <c r="L37" s="33">
        <v>201.6</v>
      </c>
      <c r="M37" s="21">
        <f>Conteo!$L37*Conteo!$I37</f>
        <v>1411.2</v>
      </c>
      <c r="N37" s="22"/>
      <c r="O37" s="23">
        <f>Conteo!$L37*Conteo!$I37</f>
        <v>1411.2</v>
      </c>
      <c r="P37" s="106"/>
    </row>
    <row r="38" spans="1:16" ht="24" customHeight="1">
      <c r="A38" s="30" t="s">
        <v>2688</v>
      </c>
      <c r="B38" s="15">
        <v>44546</v>
      </c>
      <c r="C38" s="19" t="s">
        <v>3039</v>
      </c>
      <c r="D38" s="34" t="s">
        <v>2689</v>
      </c>
      <c r="E38" s="32" t="s">
        <v>494</v>
      </c>
      <c r="F38" s="32">
        <v>2</v>
      </c>
      <c r="G38" s="19">
        <f>VLOOKUP(A38,Entradas!#REF!,303)</f>
        <v>0</v>
      </c>
      <c r="H38" s="19">
        <v>0</v>
      </c>
      <c r="I38" s="32">
        <v>7</v>
      </c>
      <c r="J38" s="94" t="s">
        <v>991</v>
      </c>
      <c r="K38" s="32" t="s">
        <v>1028</v>
      </c>
      <c r="L38" s="33">
        <v>96.76</v>
      </c>
      <c r="M38" s="21">
        <f>Conteo!$L38*Conteo!$I38</f>
        <v>677.32</v>
      </c>
      <c r="N38" s="22"/>
      <c r="O38" s="23">
        <f>Conteo!$L38*Conteo!$I38</f>
        <v>677.32</v>
      </c>
      <c r="P38" s="106"/>
    </row>
    <row r="39" spans="1:16" ht="24" customHeight="1">
      <c r="A39" s="30" t="s">
        <v>2690</v>
      </c>
      <c r="B39" s="15">
        <v>44546</v>
      </c>
      <c r="C39" s="19" t="s">
        <v>2690</v>
      </c>
      <c r="D39" s="31" t="s">
        <v>2691</v>
      </c>
      <c r="E39" s="35" t="s">
        <v>494</v>
      </c>
      <c r="F39" s="32">
        <v>3</v>
      </c>
      <c r="G39" s="19">
        <f>VLOOKUP(A39,Entradas!#REF!,303)</f>
        <v>0</v>
      </c>
      <c r="H39" s="19">
        <v>0</v>
      </c>
      <c r="I39" s="32">
        <v>6</v>
      </c>
      <c r="J39" s="94" t="s">
        <v>991</v>
      </c>
      <c r="K39" s="32" t="s">
        <v>1028</v>
      </c>
      <c r="L39" s="33">
        <v>69.62</v>
      </c>
      <c r="M39" s="21">
        <f>Conteo!$L39*Conteo!$I39</f>
        <v>417.72</v>
      </c>
      <c r="N39" s="22"/>
      <c r="O39" s="23">
        <f>Conteo!$L39*Conteo!$I39</f>
        <v>417.72</v>
      </c>
      <c r="P39" s="106"/>
    </row>
    <row r="40" spans="1:16" ht="24" customHeight="1">
      <c r="A40" s="30" t="s">
        <v>2692</v>
      </c>
      <c r="B40" s="15">
        <v>44546</v>
      </c>
      <c r="C40" s="19" t="s">
        <v>2692</v>
      </c>
      <c r="D40" s="31" t="s">
        <v>2693</v>
      </c>
      <c r="E40" s="35" t="s">
        <v>494</v>
      </c>
      <c r="F40" s="32">
        <v>3</v>
      </c>
      <c r="G40" s="19">
        <f>VLOOKUP(A40,Entradas!#REF!,303)</f>
        <v>0</v>
      </c>
      <c r="H40" s="19">
        <v>0</v>
      </c>
      <c r="I40" s="32">
        <v>3</v>
      </c>
      <c r="J40" s="94" t="s">
        <v>991</v>
      </c>
      <c r="K40" s="32" t="s">
        <v>1028</v>
      </c>
      <c r="L40" s="33">
        <v>141.6</v>
      </c>
      <c r="M40" s="21">
        <f>Conteo!$L40*Conteo!$I40</f>
        <v>424.79999999999995</v>
      </c>
      <c r="N40" s="22"/>
      <c r="O40" s="23">
        <f>Conteo!$L40*Conteo!$I40</f>
        <v>424.79999999999995</v>
      </c>
      <c r="P40" s="106"/>
    </row>
    <row r="41" spans="1:16" ht="24" customHeight="1">
      <c r="A41" s="14" t="s">
        <v>2359</v>
      </c>
      <c r="B41" s="15">
        <v>39610</v>
      </c>
      <c r="C41" s="26" t="s">
        <v>1056</v>
      </c>
      <c r="D41" s="36" t="s">
        <v>1057</v>
      </c>
      <c r="E41" s="37" t="s">
        <v>368</v>
      </c>
      <c r="F41" s="19">
        <v>11</v>
      </c>
      <c r="G41" s="19">
        <f>VLOOKUP(A41,Entradas!#REF!,303)</f>
        <v>0</v>
      </c>
      <c r="H41" s="19">
        <f>VLOOKUP(A41,Salidas!#REF!,1949,0)</f>
        <v>0</v>
      </c>
      <c r="I41" s="19">
        <v>21</v>
      </c>
      <c r="J41" s="93" t="s">
        <v>991</v>
      </c>
      <c r="K41" s="19" t="s">
        <v>1058</v>
      </c>
      <c r="L41" s="20" t="s">
        <v>706</v>
      </c>
      <c r="M41" s="21">
        <f>Conteo!$L41*Conteo!$I41</f>
        <v>189</v>
      </c>
      <c r="N41" s="22"/>
      <c r="O41" s="23">
        <f>Conteo!$L41*Conteo!$I41</f>
        <v>189</v>
      </c>
      <c r="P41" s="106"/>
    </row>
    <row r="42" spans="1:16" ht="24" customHeight="1">
      <c r="A42" s="14" t="s">
        <v>2361</v>
      </c>
      <c r="B42" s="15">
        <v>39610</v>
      </c>
      <c r="C42" s="26" t="s">
        <v>1062</v>
      </c>
      <c r="D42" s="27" t="s">
        <v>1063</v>
      </c>
      <c r="E42" s="37" t="s">
        <v>368</v>
      </c>
      <c r="F42" s="19">
        <v>20</v>
      </c>
      <c r="G42" s="19">
        <v>0</v>
      </c>
      <c r="H42" s="19">
        <f>VLOOKUP(A42,Salidas!#REF!,1949,0)</f>
        <v>0</v>
      </c>
      <c r="I42" s="19">
        <v>20</v>
      </c>
      <c r="J42" s="93" t="s">
        <v>991</v>
      </c>
      <c r="K42" s="19" t="s">
        <v>1058</v>
      </c>
      <c r="L42" s="20" t="s">
        <v>1064</v>
      </c>
      <c r="M42" s="21">
        <f>Conteo!$L42*Conteo!$I42</f>
        <v>280</v>
      </c>
      <c r="N42" s="22"/>
      <c r="O42" s="23">
        <f>Conteo!$L42*Conteo!$I42</f>
        <v>280</v>
      </c>
      <c r="P42" s="106"/>
    </row>
    <row r="43" spans="1:16" ht="24" customHeight="1">
      <c r="A43" s="14" t="s">
        <v>2360</v>
      </c>
      <c r="B43" s="15">
        <v>39954</v>
      </c>
      <c r="C43" s="26" t="s">
        <v>1059</v>
      </c>
      <c r="D43" s="27" t="s">
        <v>1060</v>
      </c>
      <c r="E43" s="37" t="s">
        <v>368</v>
      </c>
      <c r="F43" s="19">
        <v>9</v>
      </c>
      <c r="G43" s="19">
        <f>VLOOKUP(A43,Entradas!#REF!,303)</f>
        <v>0</v>
      </c>
      <c r="H43" s="19">
        <f>VLOOKUP(A43,Salidas!#REF!,1949,0)</f>
        <v>0</v>
      </c>
      <c r="I43" s="19">
        <f>(F43+G43)-H43</f>
        <v>9</v>
      </c>
      <c r="J43" s="93" t="s">
        <v>991</v>
      </c>
      <c r="K43" s="19" t="s">
        <v>1058</v>
      </c>
      <c r="L43" s="20" t="s">
        <v>1061</v>
      </c>
      <c r="M43" s="21">
        <f>Conteo!$L43*Conteo!$I43</f>
        <v>468</v>
      </c>
      <c r="N43" s="22"/>
      <c r="O43" s="23">
        <f>Conteo!$L43*Conteo!$I43</f>
        <v>468</v>
      </c>
      <c r="P43" s="106"/>
    </row>
    <row r="44" spans="1:16" ht="24" customHeight="1">
      <c r="A44" s="14" t="s">
        <v>2363</v>
      </c>
      <c r="B44" s="15">
        <v>41579</v>
      </c>
      <c r="C44" s="26" t="s">
        <v>1067</v>
      </c>
      <c r="D44" s="27" t="s">
        <v>1068</v>
      </c>
      <c r="E44" s="37" t="s">
        <v>368</v>
      </c>
      <c r="F44" s="19">
        <v>21</v>
      </c>
      <c r="G44" s="19">
        <f>VLOOKUP(A44,Entradas!#REF!,303)</f>
        <v>0</v>
      </c>
      <c r="H44" s="19">
        <f>VLOOKUP(A44,Salidas!#REF!,1949,0)</f>
        <v>0</v>
      </c>
      <c r="I44" s="19">
        <v>0</v>
      </c>
      <c r="J44" s="93" t="s">
        <v>991</v>
      </c>
      <c r="K44" s="19" t="s">
        <v>1058</v>
      </c>
      <c r="L44" s="20" t="s">
        <v>715</v>
      </c>
      <c r="M44" s="21">
        <f>Conteo!$L44*Conteo!$I44</f>
        <v>0</v>
      </c>
      <c r="N44" s="22"/>
      <c r="O44" s="23">
        <f>Conteo!$L44*Conteo!$I44</f>
        <v>0</v>
      </c>
      <c r="P44" s="106"/>
    </row>
    <row r="45" spans="1:16" ht="24" customHeight="1">
      <c r="A45" s="14" t="s">
        <v>2364</v>
      </c>
      <c r="B45" s="15">
        <v>41843</v>
      </c>
      <c r="C45" s="26" t="s">
        <v>1069</v>
      </c>
      <c r="D45" s="27" t="s">
        <v>1070</v>
      </c>
      <c r="E45" s="37" t="s">
        <v>368</v>
      </c>
      <c r="F45" s="19">
        <v>6</v>
      </c>
      <c r="G45" s="19">
        <f>VLOOKUP(A45,Entradas!#REF!,303)</f>
        <v>0</v>
      </c>
      <c r="H45" s="19">
        <f>VLOOKUP(A45,Salidas!#REF!,1949,0)</f>
        <v>0</v>
      </c>
      <c r="I45" s="19">
        <f>(F45+G45)-H45</f>
        <v>6</v>
      </c>
      <c r="J45" s="93" t="s">
        <v>991</v>
      </c>
      <c r="K45" s="19" t="s">
        <v>1058</v>
      </c>
      <c r="L45" s="20" t="s">
        <v>1071</v>
      </c>
      <c r="M45" s="21">
        <f>Conteo!$L45*Conteo!$I45</f>
        <v>552</v>
      </c>
      <c r="N45" s="22"/>
      <c r="O45" s="23">
        <f>Conteo!$L45*Conteo!$I45</f>
        <v>552</v>
      </c>
      <c r="P45" s="112"/>
    </row>
    <row r="46" spans="1:16" ht="24" customHeight="1">
      <c r="A46" s="14" t="s">
        <v>2365</v>
      </c>
      <c r="B46" s="15">
        <v>41843</v>
      </c>
      <c r="C46" s="26" t="s">
        <v>1072</v>
      </c>
      <c r="D46" s="27" t="s">
        <v>1073</v>
      </c>
      <c r="E46" s="37" t="s">
        <v>368</v>
      </c>
      <c r="F46" s="19">
        <v>6</v>
      </c>
      <c r="G46" s="19">
        <f>VLOOKUP(A46,Entradas!#REF!,303)</f>
        <v>0</v>
      </c>
      <c r="H46" s="19">
        <f>VLOOKUP(A46,Salidas!#REF!,1949,0)</f>
        <v>0</v>
      </c>
      <c r="I46" s="19">
        <f>(F46+G46)-H46</f>
        <v>6</v>
      </c>
      <c r="J46" s="93" t="s">
        <v>991</v>
      </c>
      <c r="K46" s="19" t="s">
        <v>1058</v>
      </c>
      <c r="L46" s="20" t="s">
        <v>1071</v>
      </c>
      <c r="M46" s="21">
        <f>Conteo!$L46*Conteo!$I46</f>
        <v>552</v>
      </c>
      <c r="N46" s="22"/>
      <c r="O46" s="23">
        <f>Conteo!$L46*Conteo!$I46</f>
        <v>552</v>
      </c>
      <c r="P46" s="112"/>
    </row>
    <row r="47" spans="1:16" ht="24" customHeight="1">
      <c r="A47" s="30" t="s">
        <v>2703</v>
      </c>
      <c r="B47" s="15">
        <v>44231</v>
      </c>
      <c r="C47" s="19" t="s">
        <v>2703</v>
      </c>
      <c r="D47" s="31" t="s">
        <v>2704</v>
      </c>
      <c r="E47" s="35" t="s">
        <v>494</v>
      </c>
      <c r="F47" s="32">
        <v>20</v>
      </c>
      <c r="G47" s="19">
        <f>VLOOKUP(A47,Entradas!#REF!,303)</f>
        <v>0</v>
      </c>
      <c r="H47" s="19">
        <v>0</v>
      </c>
      <c r="I47" s="32">
        <v>20</v>
      </c>
      <c r="J47" s="94" t="s">
        <v>991</v>
      </c>
      <c r="K47" s="32" t="s">
        <v>1058</v>
      </c>
      <c r="L47" s="33">
        <v>118</v>
      </c>
      <c r="M47" s="21">
        <f>Conteo!$L47*Conteo!$I47</f>
        <v>2360</v>
      </c>
      <c r="N47" s="22"/>
      <c r="O47" s="23">
        <f>Conteo!$L47*Conteo!$I47</f>
        <v>2360</v>
      </c>
      <c r="P47" s="106"/>
    </row>
    <row r="48" spans="1:16" ht="24" customHeight="1">
      <c r="A48" s="30" t="s">
        <v>2705</v>
      </c>
      <c r="B48" s="15">
        <v>44231</v>
      </c>
      <c r="C48" s="19" t="s">
        <v>2705</v>
      </c>
      <c r="D48" s="31" t="s">
        <v>2706</v>
      </c>
      <c r="E48" s="35" t="s">
        <v>494</v>
      </c>
      <c r="F48" s="32">
        <v>20</v>
      </c>
      <c r="G48" s="19">
        <f>VLOOKUP(A48,Entradas!#REF!,303)</f>
        <v>0</v>
      </c>
      <c r="H48" s="19">
        <v>0</v>
      </c>
      <c r="I48" s="32">
        <v>20</v>
      </c>
      <c r="J48" s="94" t="s">
        <v>991</v>
      </c>
      <c r="K48" s="32" t="s">
        <v>1058</v>
      </c>
      <c r="L48" s="33">
        <v>139</v>
      </c>
      <c r="M48" s="21">
        <f>Conteo!$L48*Conteo!$I48</f>
        <v>2780</v>
      </c>
      <c r="N48" s="22"/>
      <c r="O48" s="23">
        <f>Conteo!$L48*Conteo!$I48</f>
        <v>2780</v>
      </c>
      <c r="P48" s="106"/>
    </row>
    <row r="49" spans="1:16" ht="24" customHeight="1">
      <c r="A49" s="14" t="s">
        <v>2362</v>
      </c>
      <c r="B49" s="15">
        <v>44546</v>
      </c>
      <c r="C49" s="26" t="s">
        <v>1065</v>
      </c>
      <c r="D49" s="27" t="s">
        <v>1066</v>
      </c>
      <c r="E49" s="18" t="s">
        <v>368</v>
      </c>
      <c r="F49" s="19">
        <v>1</v>
      </c>
      <c r="G49" s="19">
        <f>VLOOKUP(A49,Entradas!#REF!,303)</f>
        <v>0</v>
      </c>
      <c r="H49" s="19">
        <f>VLOOKUP(A49,Salidas!#REF!,1949,0)</f>
        <v>0</v>
      </c>
      <c r="I49" s="19">
        <v>13</v>
      </c>
      <c r="J49" s="93" t="s">
        <v>991</v>
      </c>
      <c r="K49" s="19" t="s">
        <v>1058</v>
      </c>
      <c r="L49" s="20">
        <v>45</v>
      </c>
      <c r="M49" s="21">
        <f>Conteo!$L49*Conteo!$I49</f>
        <v>585</v>
      </c>
      <c r="N49" s="22"/>
      <c r="O49" s="23">
        <f>Conteo!$L49*Conteo!$I49</f>
        <v>585</v>
      </c>
      <c r="P49" s="106"/>
    </row>
    <row r="50" spans="1:16" ht="24" customHeight="1">
      <c r="A50" s="14"/>
      <c r="B50" s="15">
        <v>44546</v>
      </c>
      <c r="C50" s="41" t="s">
        <v>3199</v>
      </c>
      <c r="D50" s="42" t="s">
        <v>3200</v>
      </c>
      <c r="E50" s="35" t="s">
        <v>494</v>
      </c>
      <c r="F50" s="32"/>
      <c r="G50" s="19" t="e">
        <f>VLOOKUP(A50,Entradas!#REF!,303)</f>
        <v>#N/A</v>
      </c>
      <c r="H50" s="19" t="e">
        <f>VLOOKUP(A50,Salidas!#REF!,1949,0)</f>
        <v>#N/A</v>
      </c>
      <c r="I50" s="43">
        <v>10</v>
      </c>
      <c r="J50" s="94" t="s">
        <v>991</v>
      </c>
      <c r="K50" s="32" t="s">
        <v>1058</v>
      </c>
      <c r="L50" s="20">
        <v>435</v>
      </c>
      <c r="M50" s="21">
        <f>Conteo!$L50*Conteo!$I50</f>
        <v>4350</v>
      </c>
      <c r="N50" s="44"/>
      <c r="O50" s="45">
        <f>Conteo!$L50*Conteo!$I50</f>
        <v>4350</v>
      </c>
      <c r="P50" s="112"/>
    </row>
    <row r="51" spans="1:16" ht="24" customHeight="1">
      <c r="A51" s="14"/>
      <c r="B51" s="15">
        <v>44546</v>
      </c>
      <c r="C51" s="26" t="s">
        <v>3207</v>
      </c>
      <c r="D51" s="27" t="s">
        <v>3208</v>
      </c>
      <c r="E51" s="37" t="s">
        <v>368</v>
      </c>
      <c r="F51" s="19"/>
      <c r="G51" s="19" t="e">
        <f>VLOOKUP(A51,Entradas!#REF!,303)</f>
        <v>#N/A</v>
      </c>
      <c r="H51" s="19" t="e">
        <f>VLOOKUP(A51,Salidas!#REF!,1949,0)</f>
        <v>#N/A</v>
      </c>
      <c r="I51" s="19">
        <v>6</v>
      </c>
      <c r="J51" s="93" t="s">
        <v>991</v>
      </c>
      <c r="K51" s="19" t="s">
        <v>1058</v>
      </c>
      <c r="L51" s="20">
        <v>150</v>
      </c>
      <c r="M51" s="21">
        <f>Conteo!$L51*Conteo!$I51</f>
        <v>900</v>
      </c>
      <c r="N51" s="22"/>
      <c r="O51" s="23">
        <f>Conteo!$L51*Conteo!$I51</f>
        <v>900</v>
      </c>
      <c r="P51" s="106"/>
    </row>
    <row r="52" spans="1:16" ht="24" customHeight="1">
      <c r="A52" s="30" t="s">
        <v>2701</v>
      </c>
      <c r="B52" s="15">
        <v>44231</v>
      </c>
      <c r="C52" s="19" t="s">
        <v>2701</v>
      </c>
      <c r="D52" s="31" t="s">
        <v>2702</v>
      </c>
      <c r="E52" s="35" t="s">
        <v>494</v>
      </c>
      <c r="F52" s="32">
        <v>13</v>
      </c>
      <c r="G52" s="19">
        <f>VLOOKUP(A52,Entradas!#REF!,303)</f>
        <v>0</v>
      </c>
      <c r="H52" s="19">
        <v>0</v>
      </c>
      <c r="I52" s="32">
        <v>13</v>
      </c>
      <c r="J52" s="94" t="s">
        <v>991</v>
      </c>
      <c r="K52" s="32" t="s">
        <v>1058</v>
      </c>
      <c r="L52" s="33">
        <v>55</v>
      </c>
      <c r="M52" s="21">
        <f>Conteo!$L52*Conteo!$I52</f>
        <v>715</v>
      </c>
      <c r="N52" s="22"/>
      <c r="O52" s="23">
        <f>Conteo!$L52*Conteo!$I52</f>
        <v>715</v>
      </c>
      <c r="P52" s="106"/>
    </row>
    <row r="53" spans="1:16" ht="24" customHeight="1">
      <c r="A53" s="30" t="s">
        <v>2696</v>
      </c>
      <c r="B53" s="15">
        <v>44546</v>
      </c>
      <c r="C53" s="19" t="s">
        <v>2696</v>
      </c>
      <c r="D53" s="34" t="s">
        <v>2698</v>
      </c>
      <c r="E53" s="35" t="s">
        <v>494</v>
      </c>
      <c r="F53" s="32">
        <v>2</v>
      </c>
      <c r="G53" s="19">
        <v>0</v>
      </c>
      <c r="H53" s="19">
        <v>0</v>
      </c>
      <c r="I53" s="32">
        <v>1</v>
      </c>
      <c r="J53" s="94" t="s">
        <v>991</v>
      </c>
      <c r="K53" s="32" t="s">
        <v>2697</v>
      </c>
      <c r="L53" s="33">
        <v>8693.06</v>
      </c>
      <c r="M53" s="21">
        <f>Conteo!$L53*Conteo!$I53</f>
        <v>8693.06</v>
      </c>
      <c r="N53" s="22"/>
      <c r="O53" s="23">
        <f>Conteo!$L53*Conteo!$I53</f>
        <v>8693.06</v>
      </c>
      <c r="P53" s="106"/>
    </row>
    <row r="54" spans="1:16" ht="24" customHeight="1">
      <c r="A54" s="30"/>
      <c r="B54" s="15">
        <v>44546</v>
      </c>
      <c r="C54" s="19" t="s">
        <v>3190</v>
      </c>
      <c r="D54" s="31" t="s">
        <v>3191</v>
      </c>
      <c r="E54" s="32" t="s">
        <v>494</v>
      </c>
      <c r="F54" s="32"/>
      <c r="G54" s="19" t="e">
        <f>VLOOKUP(A54,Entradas!#REF!,303)</f>
        <v>#N/A</v>
      </c>
      <c r="H54" s="19" t="e">
        <f>VLOOKUP(A54,Salidas!#REF!,1949,0)</f>
        <v>#N/A</v>
      </c>
      <c r="I54" s="32">
        <v>1</v>
      </c>
      <c r="J54" s="94" t="s">
        <v>991</v>
      </c>
      <c r="K54" s="32" t="s">
        <v>2697</v>
      </c>
      <c r="L54" s="33">
        <v>13110</v>
      </c>
      <c r="M54" s="21">
        <f>Conteo!$L54*Conteo!$I54</f>
        <v>13110</v>
      </c>
      <c r="N54" s="22"/>
      <c r="O54" s="23">
        <f>Conteo!$L54*Conteo!$I54</f>
        <v>13110</v>
      </c>
      <c r="P54" s="106"/>
    </row>
    <row r="55" spans="1:16" ht="24" customHeight="1">
      <c r="A55" s="30" t="s">
        <v>2699</v>
      </c>
      <c r="B55" s="15">
        <v>44546</v>
      </c>
      <c r="C55" s="19" t="s">
        <v>2699</v>
      </c>
      <c r="D55" s="31" t="s">
        <v>2700</v>
      </c>
      <c r="E55" s="32" t="s">
        <v>494</v>
      </c>
      <c r="F55" s="32">
        <v>2</v>
      </c>
      <c r="G55" s="19">
        <f>VLOOKUP(A55,Entradas!#REF!,303)</f>
        <v>0</v>
      </c>
      <c r="H55" s="19">
        <v>0</v>
      </c>
      <c r="I55" s="32">
        <v>1</v>
      </c>
      <c r="J55" s="94" t="s">
        <v>991</v>
      </c>
      <c r="K55" s="32" t="s">
        <v>2697</v>
      </c>
      <c r="L55" s="33">
        <v>5292.3</v>
      </c>
      <c r="M55" s="21">
        <f>Conteo!$L55*Conteo!$I55</f>
        <v>5292.3</v>
      </c>
      <c r="N55" s="22"/>
      <c r="O55" s="23">
        <f>Conteo!$L55*Conteo!$I55</f>
        <v>5292.3</v>
      </c>
      <c r="P55" s="106"/>
    </row>
    <row r="56" spans="1:16" ht="24" customHeight="1">
      <c r="A56" s="14"/>
      <c r="B56" s="15">
        <v>44546</v>
      </c>
      <c r="C56" s="26" t="s">
        <v>3192</v>
      </c>
      <c r="D56" s="27" t="s">
        <v>3193</v>
      </c>
      <c r="E56" s="37" t="s">
        <v>494</v>
      </c>
      <c r="F56" s="19"/>
      <c r="G56" s="19" t="e">
        <f>VLOOKUP(A56,Entradas!#REF!,303)</f>
        <v>#N/A</v>
      </c>
      <c r="H56" s="19" t="e">
        <f>VLOOKUP(A56,Salidas!#REF!,1949,0)</f>
        <v>#N/A</v>
      </c>
      <c r="I56" s="19">
        <v>2</v>
      </c>
      <c r="J56" s="93" t="s">
        <v>991</v>
      </c>
      <c r="K56" s="19" t="s">
        <v>3194</v>
      </c>
      <c r="L56" s="20">
        <v>2040</v>
      </c>
      <c r="M56" s="21">
        <f>Conteo!$L56*Conteo!$I56</f>
        <v>4080</v>
      </c>
      <c r="N56" s="22"/>
      <c r="O56" s="23">
        <f>Conteo!$L56*Conteo!$I56</f>
        <v>4080</v>
      </c>
      <c r="P56" s="106"/>
    </row>
    <row r="57" spans="1:16" ht="24" customHeight="1">
      <c r="A57" s="14" t="s">
        <v>2655</v>
      </c>
      <c r="B57" s="56"/>
      <c r="C57" s="18" t="s">
        <v>1926</v>
      </c>
      <c r="D57" s="38" t="s">
        <v>1927</v>
      </c>
      <c r="E57" s="39" t="s">
        <v>1928</v>
      </c>
      <c r="F57" s="19">
        <v>45</v>
      </c>
      <c r="G57" s="19">
        <f>VLOOKUP(A57,Entradas!#REF!,303)</f>
        <v>0</v>
      </c>
      <c r="H57" s="19">
        <f>VLOOKUP(A57,Salidas!#REF!,1949,0)</f>
        <v>0</v>
      </c>
      <c r="I57" s="19">
        <v>47</v>
      </c>
      <c r="J57" s="19" t="s">
        <v>2660</v>
      </c>
      <c r="K57" s="19" t="s">
        <v>2930</v>
      </c>
      <c r="L57" s="33">
        <v>380</v>
      </c>
      <c r="M57" s="21">
        <f>Conteo!$L57*Conteo!$I57</f>
        <v>17860</v>
      </c>
      <c r="N57" s="22"/>
      <c r="O57" s="40">
        <f>Conteo!$L57*Conteo!$I57</f>
        <v>17860</v>
      </c>
      <c r="P57" s="106"/>
    </row>
    <row r="58" spans="1:16" ht="24" customHeight="1">
      <c r="A58" s="14" t="s">
        <v>2647</v>
      </c>
      <c r="B58" s="15">
        <v>43738</v>
      </c>
      <c r="C58" s="18" t="s">
        <v>1882</v>
      </c>
      <c r="D58" s="42" t="s">
        <v>1913</v>
      </c>
      <c r="E58" s="19" t="s">
        <v>368</v>
      </c>
      <c r="F58" s="19">
        <v>33</v>
      </c>
      <c r="G58" s="19">
        <f>VLOOKUP(A58,Entradas!#REF!,303)</f>
        <v>0</v>
      </c>
      <c r="H58" s="19">
        <f>VLOOKUP(A58,Salidas!#REF!,1949,0)</f>
        <v>0</v>
      </c>
      <c r="I58" s="19">
        <v>35</v>
      </c>
      <c r="J58" s="93" t="s">
        <v>991</v>
      </c>
      <c r="K58" s="19" t="s">
        <v>3017</v>
      </c>
      <c r="L58" s="33">
        <v>69</v>
      </c>
      <c r="M58" s="21">
        <f>Conteo!$L58*Conteo!$I58</f>
        <v>2415</v>
      </c>
      <c r="N58" s="22"/>
      <c r="O58" s="40">
        <f>Conteo!$L58*Conteo!$I58</f>
        <v>2415</v>
      </c>
      <c r="P58" s="106"/>
    </row>
    <row r="59" spans="1:16" ht="24" customHeight="1">
      <c r="A59" s="14"/>
      <c r="B59" s="15">
        <v>44231</v>
      </c>
      <c r="C59" s="41" t="s">
        <v>2906</v>
      </c>
      <c r="D59" s="42" t="s">
        <v>2907</v>
      </c>
      <c r="E59" s="32" t="s">
        <v>494</v>
      </c>
      <c r="F59" s="32"/>
      <c r="G59" s="19" t="e">
        <f>VLOOKUP(A59,Entradas!#REF!,303)</f>
        <v>#N/A</v>
      </c>
      <c r="H59" s="19" t="e">
        <f>VLOOKUP(A59,Salidas!#REF!,1949,0)</f>
        <v>#N/A</v>
      </c>
      <c r="I59" s="43">
        <v>2</v>
      </c>
      <c r="J59" s="94" t="s">
        <v>991</v>
      </c>
      <c r="K59" s="32" t="s">
        <v>1915</v>
      </c>
      <c r="L59" s="20">
        <v>5752</v>
      </c>
      <c r="M59" s="21">
        <f>Conteo!$L59*Conteo!$I59</f>
        <v>11504</v>
      </c>
      <c r="N59" s="44"/>
      <c r="O59" s="45">
        <f>Conteo!$L59*Conteo!$I59</f>
        <v>11504</v>
      </c>
      <c r="P59" s="106"/>
    </row>
    <row r="60" spans="1:16" ht="24" customHeight="1">
      <c r="A60" s="14"/>
      <c r="B60" s="15">
        <v>44231</v>
      </c>
      <c r="C60" s="41" t="s">
        <v>2919</v>
      </c>
      <c r="D60" s="42" t="s">
        <v>2920</v>
      </c>
      <c r="E60" s="32" t="s">
        <v>494</v>
      </c>
      <c r="F60" s="32"/>
      <c r="G60" s="19" t="e">
        <f>VLOOKUP(A60,Entradas!#REF!,303)</f>
        <v>#N/A</v>
      </c>
      <c r="H60" s="19" t="e">
        <f>VLOOKUP(A60,Salidas!#REF!,1949,0)</f>
        <v>#N/A</v>
      </c>
      <c r="I60" s="43">
        <v>2</v>
      </c>
      <c r="J60" s="94" t="s">
        <v>991</v>
      </c>
      <c r="K60" s="32" t="s">
        <v>1917</v>
      </c>
      <c r="L60" s="20">
        <v>2714</v>
      </c>
      <c r="M60" s="21">
        <f>Conteo!$L60*Conteo!$I60</f>
        <v>5428</v>
      </c>
      <c r="N60" s="44"/>
      <c r="O60" s="45">
        <f>Conteo!$L60*Conteo!$I60</f>
        <v>5428</v>
      </c>
      <c r="P60" s="112"/>
    </row>
    <row r="61" spans="1:16" ht="24" customHeight="1">
      <c r="A61" s="14" t="s">
        <v>2649</v>
      </c>
      <c r="B61" s="15">
        <v>44483</v>
      </c>
      <c r="C61" s="18" t="s">
        <v>1781</v>
      </c>
      <c r="D61" s="42" t="s">
        <v>1916</v>
      </c>
      <c r="E61" s="19" t="s">
        <v>3024</v>
      </c>
      <c r="F61" s="19">
        <v>10</v>
      </c>
      <c r="G61" s="19" t="e">
        <f>VLOOKUP(A61,Entradas!#REF!,303)</f>
        <v>#N/A</v>
      </c>
      <c r="H61" s="19">
        <f>VLOOKUP(A61,Salidas!#REF!,1949,0)</f>
        <v>0</v>
      </c>
      <c r="I61" s="19">
        <v>7</v>
      </c>
      <c r="J61" s="19" t="s">
        <v>2660</v>
      </c>
      <c r="K61" s="19" t="s">
        <v>1917</v>
      </c>
      <c r="L61" s="33">
        <v>768</v>
      </c>
      <c r="M61" s="21">
        <f>Conteo!$L61*Conteo!$I61</f>
        <v>5376</v>
      </c>
      <c r="N61" s="22"/>
      <c r="O61" s="40">
        <f>Conteo!$L61*Conteo!$I61</f>
        <v>5376</v>
      </c>
      <c r="P61" s="112"/>
    </row>
    <row r="62" spans="1:16" ht="24" customHeight="1">
      <c r="A62" s="14"/>
      <c r="B62" s="15">
        <v>44231</v>
      </c>
      <c r="C62" s="41" t="s">
        <v>2908</v>
      </c>
      <c r="D62" s="42" t="s">
        <v>2909</v>
      </c>
      <c r="E62" s="32" t="s">
        <v>494</v>
      </c>
      <c r="F62" s="32"/>
      <c r="G62" s="19" t="e">
        <f>VLOOKUP(A62,Entradas!#REF!,303)</f>
        <v>#N/A</v>
      </c>
      <c r="H62" s="19" t="e">
        <f>VLOOKUP(A62,Salidas!#REF!,1949,0)</f>
        <v>#N/A</v>
      </c>
      <c r="I62" s="43">
        <v>1</v>
      </c>
      <c r="J62" s="94" t="s">
        <v>991</v>
      </c>
      <c r="K62" s="32" t="s">
        <v>1919</v>
      </c>
      <c r="L62" s="20">
        <v>87024</v>
      </c>
      <c r="M62" s="21">
        <f>Conteo!$L62*Conteo!$I62</f>
        <v>87024</v>
      </c>
      <c r="N62" s="44"/>
      <c r="O62" s="45">
        <f>Conteo!$L62*Conteo!$I62</f>
        <v>87024</v>
      </c>
      <c r="P62" s="106"/>
    </row>
    <row r="63" spans="1:16" ht="24" customHeight="1">
      <c r="A63" s="14"/>
      <c r="B63" s="15">
        <v>44231</v>
      </c>
      <c r="C63" s="41" t="s">
        <v>2913</v>
      </c>
      <c r="D63" s="42" t="s">
        <v>2914</v>
      </c>
      <c r="E63" s="32" t="s">
        <v>494</v>
      </c>
      <c r="F63" s="32"/>
      <c r="G63" s="19" t="e">
        <f>VLOOKUP(A63,Entradas!#REF!,303)</f>
        <v>#N/A</v>
      </c>
      <c r="H63" s="19" t="e">
        <f>VLOOKUP(A63,Salidas!#REF!,1949,0)</f>
        <v>#N/A</v>
      </c>
      <c r="I63" s="43">
        <v>1</v>
      </c>
      <c r="J63" s="94" t="s">
        <v>991</v>
      </c>
      <c r="K63" s="32" t="s">
        <v>1919</v>
      </c>
      <c r="L63" s="20">
        <v>300</v>
      </c>
      <c r="M63" s="21">
        <f>Conteo!$L63*Conteo!$I63</f>
        <v>300</v>
      </c>
      <c r="N63" s="44"/>
      <c r="O63" s="45">
        <f>Conteo!$L63*Conteo!$I63</f>
        <v>300</v>
      </c>
      <c r="P63" s="106"/>
    </row>
    <row r="64" spans="1:16" ht="24" customHeight="1">
      <c r="A64" s="14"/>
      <c r="B64" s="15">
        <v>44231</v>
      </c>
      <c r="C64" s="41" t="s">
        <v>2915</v>
      </c>
      <c r="D64" s="42" t="s">
        <v>2916</v>
      </c>
      <c r="E64" s="32" t="s">
        <v>494</v>
      </c>
      <c r="F64" s="32"/>
      <c r="G64" s="19" t="e">
        <f>VLOOKUP(A64,Entradas!#REF!,303)</f>
        <v>#N/A</v>
      </c>
      <c r="H64" s="19" t="e">
        <f>VLOOKUP(A64,Salidas!#REF!,1949,0)</f>
        <v>#N/A</v>
      </c>
      <c r="I64" s="43">
        <v>7</v>
      </c>
      <c r="J64" s="94" t="s">
        <v>991</v>
      </c>
      <c r="K64" s="32" t="s">
        <v>1919</v>
      </c>
      <c r="L64" s="20">
        <v>250</v>
      </c>
      <c r="M64" s="21">
        <f>Conteo!$L64*Conteo!$I64</f>
        <v>1750</v>
      </c>
      <c r="N64" s="44"/>
      <c r="O64" s="45">
        <f>Conteo!$L64*Conteo!$I64</f>
        <v>1750</v>
      </c>
      <c r="P64" s="106"/>
    </row>
    <row r="65" spans="1:16" ht="24" customHeight="1">
      <c r="A65" s="14"/>
      <c r="B65" s="15">
        <v>44231</v>
      </c>
      <c r="C65" s="41" t="s">
        <v>2917</v>
      </c>
      <c r="D65" s="42" t="s">
        <v>2918</v>
      </c>
      <c r="E65" s="32" t="s">
        <v>1750</v>
      </c>
      <c r="F65" s="32"/>
      <c r="G65" s="19" t="e">
        <f>VLOOKUP(A65,Entradas!#REF!,303)</f>
        <v>#N/A</v>
      </c>
      <c r="H65" s="19" t="e">
        <f>VLOOKUP(A65,Salidas!#REF!,1949,0)</f>
        <v>#N/A</v>
      </c>
      <c r="I65" s="43">
        <v>20</v>
      </c>
      <c r="J65" s="94" t="s">
        <v>991</v>
      </c>
      <c r="K65" s="32" t="s">
        <v>1919</v>
      </c>
      <c r="L65" s="20">
        <v>376</v>
      </c>
      <c r="M65" s="21">
        <f>Conteo!$L65*Conteo!$I65</f>
        <v>7520</v>
      </c>
      <c r="N65" s="44"/>
      <c r="O65" s="45">
        <f>Conteo!$L65*Conteo!$I65</f>
        <v>7520</v>
      </c>
      <c r="P65" s="106"/>
    </row>
    <row r="66" spans="1:16" ht="24" customHeight="1">
      <c r="A66" s="14"/>
      <c r="B66" s="15">
        <v>44483</v>
      </c>
      <c r="C66" s="18" t="s">
        <v>3034</v>
      </c>
      <c r="D66" s="42" t="s">
        <v>3098</v>
      </c>
      <c r="E66" s="19" t="s">
        <v>3035</v>
      </c>
      <c r="F66" s="19"/>
      <c r="G66" s="19" t="e">
        <f>VLOOKUP(A66,Entradas!#REF!,303)</f>
        <v>#N/A</v>
      </c>
      <c r="H66" s="19" t="e">
        <f>VLOOKUP(A66,Salidas!#REF!,1949,0)</f>
        <v>#N/A</v>
      </c>
      <c r="I66" s="19">
        <v>0</v>
      </c>
      <c r="J66" s="19" t="s">
        <v>2660</v>
      </c>
      <c r="K66" s="19" t="s">
        <v>1889</v>
      </c>
      <c r="L66" s="33">
        <v>63</v>
      </c>
      <c r="M66" s="21">
        <f>Conteo!$L66*Conteo!$I66</f>
        <v>0</v>
      </c>
      <c r="N66" s="22"/>
      <c r="O66" s="40">
        <f>Conteo!$L66*Conteo!$I66</f>
        <v>0</v>
      </c>
      <c r="P66" s="106"/>
    </row>
    <row r="67" spans="1:16" ht="24" customHeight="1">
      <c r="A67" s="14" t="s">
        <v>2371</v>
      </c>
      <c r="B67" s="15">
        <v>40190</v>
      </c>
      <c r="C67" s="26" t="s">
        <v>1089</v>
      </c>
      <c r="D67" s="27" t="s">
        <v>1090</v>
      </c>
      <c r="E67" s="18" t="s">
        <v>368</v>
      </c>
      <c r="F67" s="19">
        <v>6</v>
      </c>
      <c r="G67" s="19">
        <f>VLOOKUP(A67,Entradas!#REF!,303)</f>
        <v>0</v>
      </c>
      <c r="H67" s="19">
        <f>VLOOKUP(A67,Salidas!#REF!,1949,0)</f>
        <v>0</v>
      </c>
      <c r="I67" s="19">
        <f>(F67+G67)-H67</f>
        <v>6</v>
      </c>
      <c r="J67" s="93" t="s">
        <v>991</v>
      </c>
      <c r="K67" s="19" t="s">
        <v>1077</v>
      </c>
      <c r="L67" s="20" t="s">
        <v>1091</v>
      </c>
      <c r="M67" s="21">
        <f>Conteo!$L67*Conteo!$I67</f>
        <v>36</v>
      </c>
      <c r="N67" s="22"/>
      <c r="O67" s="23">
        <f>Conteo!$L67*Conteo!$I67</f>
        <v>36</v>
      </c>
      <c r="P67" s="106"/>
    </row>
    <row r="68" spans="1:16" ht="24" customHeight="1">
      <c r="A68" s="14" t="s">
        <v>2366</v>
      </c>
      <c r="B68" s="15">
        <v>41743</v>
      </c>
      <c r="C68" s="26" t="s">
        <v>1074</v>
      </c>
      <c r="D68" s="27" t="s">
        <v>1075</v>
      </c>
      <c r="E68" s="37" t="s">
        <v>1076</v>
      </c>
      <c r="F68" s="19">
        <v>1</v>
      </c>
      <c r="G68" s="19">
        <f>VLOOKUP(A68,Entradas!#REF!,303)</f>
        <v>0</v>
      </c>
      <c r="H68" s="19">
        <f>VLOOKUP(A68,Salidas!#REF!,1949,0)</f>
        <v>0</v>
      </c>
      <c r="I68" s="19">
        <f>(F68+G68)-H68</f>
        <v>1</v>
      </c>
      <c r="J68" s="93" t="s">
        <v>991</v>
      </c>
      <c r="K68" s="19" t="s">
        <v>1077</v>
      </c>
      <c r="L68" s="20" t="s">
        <v>1078</v>
      </c>
      <c r="M68" s="21">
        <f>Conteo!$L68*Conteo!$I68</f>
        <v>3900</v>
      </c>
      <c r="N68" s="22"/>
      <c r="O68" s="23">
        <f>Conteo!$L68*Conteo!$I68</f>
        <v>3900</v>
      </c>
      <c r="P68" s="106"/>
    </row>
    <row r="69" spans="1:16" ht="24" customHeight="1">
      <c r="A69" s="14" t="s">
        <v>2372</v>
      </c>
      <c r="B69" s="15">
        <v>41843</v>
      </c>
      <c r="C69" s="26" t="s">
        <v>1092</v>
      </c>
      <c r="D69" s="27" t="s">
        <v>1093</v>
      </c>
      <c r="E69" s="37" t="s">
        <v>368</v>
      </c>
      <c r="F69" s="19">
        <v>7</v>
      </c>
      <c r="G69" s="19">
        <f>VLOOKUP(A69,Entradas!#REF!,303)</f>
        <v>0</v>
      </c>
      <c r="H69" s="19">
        <f>VLOOKUP(A69,Salidas!#REF!,1949,0)</f>
        <v>0</v>
      </c>
      <c r="I69" s="19">
        <f>(F69+G69)-H69</f>
        <v>7</v>
      </c>
      <c r="J69" s="93" t="s">
        <v>991</v>
      </c>
      <c r="K69" s="19" t="s">
        <v>1077</v>
      </c>
      <c r="L69" s="20" t="s">
        <v>658</v>
      </c>
      <c r="M69" s="21">
        <f>Conteo!$L69*Conteo!$I69</f>
        <v>147</v>
      </c>
      <c r="N69" s="22"/>
      <c r="O69" s="23">
        <f>Conteo!$L69*Conteo!$I69</f>
        <v>147</v>
      </c>
      <c r="P69" s="106"/>
    </row>
    <row r="70" spans="1:16" ht="24" customHeight="1">
      <c r="A70" s="14" t="s">
        <v>2368</v>
      </c>
      <c r="B70" s="15">
        <v>42594</v>
      </c>
      <c r="C70" s="26" t="s">
        <v>1082</v>
      </c>
      <c r="D70" s="27" t="s">
        <v>1083</v>
      </c>
      <c r="E70" s="37" t="s">
        <v>368</v>
      </c>
      <c r="F70" s="19">
        <v>4</v>
      </c>
      <c r="G70" s="19">
        <f>VLOOKUP(A70,Entradas!#REF!,303)</f>
        <v>0</v>
      </c>
      <c r="H70" s="19">
        <f>VLOOKUP(A70,Salidas!#REF!,1949,0)</f>
        <v>0</v>
      </c>
      <c r="I70" s="19">
        <v>5</v>
      </c>
      <c r="J70" s="93" t="s">
        <v>991</v>
      </c>
      <c r="K70" s="19" t="s">
        <v>1077</v>
      </c>
      <c r="L70" s="20" t="s">
        <v>1084</v>
      </c>
      <c r="M70" s="21">
        <f>Conteo!$L70*Conteo!$I70</f>
        <v>1935</v>
      </c>
      <c r="N70" s="22"/>
      <c r="O70" s="23">
        <f>Conteo!$L70*Conteo!$I70</f>
        <v>1935</v>
      </c>
      <c r="P70" s="106"/>
    </row>
    <row r="71" spans="1:16" ht="24" customHeight="1">
      <c r="A71" s="14" t="s">
        <v>2370</v>
      </c>
      <c r="B71" s="15">
        <v>43199</v>
      </c>
      <c r="C71" s="26" t="s">
        <v>1087</v>
      </c>
      <c r="D71" s="27" t="s">
        <v>1088</v>
      </c>
      <c r="E71" s="37" t="s">
        <v>368</v>
      </c>
      <c r="F71" s="19">
        <v>1</v>
      </c>
      <c r="G71" s="19">
        <f>VLOOKUP(A71,Entradas!#REF!,303)</f>
        <v>0</v>
      </c>
      <c r="H71" s="19">
        <f>VLOOKUP(A71,Salidas!#REF!,1949,0)</f>
        <v>0</v>
      </c>
      <c r="I71" s="19">
        <f>(F71+G71)-H71</f>
        <v>1</v>
      </c>
      <c r="J71" s="93" t="s">
        <v>991</v>
      </c>
      <c r="K71" s="19" t="s">
        <v>1077</v>
      </c>
      <c r="L71" s="20" t="s">
        <v>578</v>
      </c>
      <c r="M71" s="21">
        <f>Conteo!$L71*Conteo!$I71</f>
        <v>33</v>
      </c>
      <c r="N71" s="22"/>
      <c r="O71" s="23">
        <f>Conteo!$L71*Conteo!$I71</f>
        <v>33</v>
      </c>
      <c r="P71" s="106"/>
    </row>
    <row r="72" spans="1:16" ht="24" customHeight="1">
      <c r="A72" s="14" t="s">
        <v>2367</v>
      </c>
      <c r="B72" s="15">
        <v>43206</v>
      </c>
      <c r="C72" s="26" t="s">
        <v>1079</v>
      </c>
      <c r="D72" s="27" t="s">
        <v>1080</v>
      </c>
      <c r="E72" s="37" t="s">
        <v>368</v>
      </c>
      <c r="F72" s="19">
        <v>7</v>
      </c>
      <c r="G72" s="19">
        <f>VLOOKUP(A72,Entradas!#REF!,303)</f>
        <v>0</v>
      </c>
      <c r="H72" s="19">
        <f>VLOOKUP(A72,Salidas!#REF!,1949,0)</f>
        <v>0</v>
      </c>
      <c r="I72" s="19">
        <v>3</v>
      </c>
      <c r="J72" s="93" t="s">
        <v>991</v>
      </c>
      <c r="K72" s="19" t="s">
        <v>1077</v>
      </c>
      <c r="L72" s="20" t="s">
        <v>1081</v>
      </c>
      <c r="M72" s="21">
        <f>Conteo!$L72*Conteo!$I72</f>
        <v>216</v>
      </c>
      <c r="N72" s="22"/>
      <c r="O72" s="23">
        <f>Conteo!$L72*Conteo!$I72</f>
        <v>216</v>
      </c>
      <c r="P72" s="106"/>
    </row>
    <row r="73" spans="1:16" ht="24" customHeight="1">
      <c r="A73" s="14"/>
      <c r="B73" s="15">
        <v>44231</v>
      </c>
      <c r="C73" s="26" t="s">
        <v>2958</v>
      </c>
      <c r="D73" s="27" t="s">
        <v>2979</v>
      </c>
      <c r="E73" s="18" t="s">
        <v>494</v>
      </c>
      <c r="F73" s="19"/>
      <c r="G73" s="19" t="e">
        <f>VLOOKUP(A73,Entradas!#REF!,303)</f>
        <v>#N/A</v>
      </c>
      <c r="H73" s="19" t="e">
        <f>VLOOKUP(A73,Salidas!#REF!,1949,0)</f>
        <v>#N/A</v>
      </c>
      <c r="I73" s="19">
        <v>3</v>
      </c>
      <c r="J73" s="93" t="s">
        <v>991</v>
      </c>
      <c r="K73" s="19" t="s">
        <v>1077</v>
      </c>
      <c r="L73" s="20">
        <v>175</v>
      </c>
      <c r="M73" s="21">
        <f>Conteo!$L73*Conteo!$I73</f>
        <v>525</v>
      </c>
      <c r="N73" s="22"/>
      <c r="O73" s="23">
        <f>Conteo!$L73*Conteo!$I73</f>
        <v>525</v>
      </c>
      <c r="P73" s="106"/>
    </row>
    <row r="74" spans="1:16" ht="24" customHeight="1">
      <c r="A74" s="14" t="s">
        <v>2374</v>
      </c>
      <c r="B74" s="15">
        <v>40814</v>
      </c>
      <c r="C74" s="26" t="s">
        <v>1098</v>
      </c>
      <c r="D74" s="27" t="s">
        <v>1099</v>
      </c>
      <c r="E74" s="37" t="s">
        <v>368</v>
      </c>
      <c r="F74" s="19">
        <v>4</v>
      </c>
      <c r="G74" s="19">
        <f>VLOOKUP(A74,Entradas!#REF!,303)</f>
        <v>0</v>
      </c>
      <c r="H74" s="19">
        <f>VLOOKUP(A74,Salidas!#REF!,1949,0)</f>
        <v>0</v>
      </c>
      <c r="I74" s="19">
        <f>(F74+G74)-H74</f>
        <v>4</v>
      </c>
      <c r="J74" s="93" t="s">
        <v>991</v>
      </c>
      <c r="K74" s="19" t="s">
        <v>1096</v>
      </c>
      <c r="L74" s="20" t="s">
        <v>1100</v>
      </c>
      <c r="M74" s="21">
        <f>Conteo!$L74*Conteo!$I74</f>
        <v>1408</v>
      </c>
      <c r="N74" s="22"/>
      <c r="O74" s="23">
        <f>Conteo!$L74*Conteo!$I74</f>
        <v>1408</v>
      </c>
      <c r="P74" s="106"/>
    </row>
    <row r="75" spans="1:16" ht="24" customHeight="1">
      <c r="A75" s="14" t="s">
        <v>2373</v>
      </c>
      <c r="B75" s="15">
        <v>41843</v>
      </c>
      <c r="C75" s="26" t="s">
        <v>1094</v>
      </c>
      <c r="D75" s="27" t="s">
        <v>1095</v>
      </c>
      <c r="E75" s="18" t="s">
        <v>368</v>
      </c>
      <c r="F75" s="19">
        <v>14</v>
      </c>
      <c r="G75" s="19">
        <f>VLOOKUP(A75,Entradas!#REF!,303)</f>
        <v>0</v>
      </c>
      <c r="H75" s="19">
        <f>VLOOKUP(A75,Salidas!#REF!,1949,0)</f>
        <v>0</v>
      </c>
      <c r="I75" s="19">
        <f>(F75+G75)-H75</f>
        <v>14</v>
      </c>
      <c r="J75" s="93" t="s">
        <v>991</v>
      </c>
      <c r="K75" s="19" t="s">
        <v>1096</v>
      </c>
      <c r="L75" s="20" t="s">
        <v>1097</v>
      </c>
      <c r="M75" s="21">
        <f>Conteo!$L75*Conteo!$I75</f>
        <v>4816</v>
      </c>
      <c r="N75" s="22"/>
      <c r="O75" s="23">
        <f>Conteo!$L75*Conteo!$I75</f>
        <v>4816</v>
      </c>
      <c r="P75" s="106"/>
    </row>
    <row r="76" spans="1:16" ht="24" customHeight="1">
      <c r="A76" s="14" t="s">
        <v>2375</v>
      </c>
      <c r="B76" s="15">
        <v>41912</v>
      </c>
      <c r="C76" s="26" t="s">
        <v>1101</v>
      </c>
      <c r="D76" s="27" t="s">
        <v>1102</v>
      </c>
      <c r="E76" s="37" t="s">
        <v>368</v>
      </c>
      <c r="F76" s="19">
        <v>3</v>
      </c>
      <c r="G76" s="19">
        <f>VLOOKUP(A76,Entradas!#REF!,303)</f>
        <v>0</v>
      </c>
      <c r="H76" s="19">
        <f>VLOOKUP(A76,Salidas!#REF!,1949,0)</f>
        <v>0</v>
      </c>
      <c r="I76" s="19">
        <v>2</v>
      </c>
      <c r="J76" s="93" t="s">
        <v>991</v>
      </c>
      <c r="K76" s="19" t="s">
        <v>1096</v>
      </c>
      <c r="L76" s="20" t="s">
        <v>1103</v>
      </c>
      <c r="M76" s="21">
        <f>Conteo!$L76*Conteo!$I76</f>
        <v>1290</v>
      </c>
      <c r="N76" s="22"/>
      <c r="O76" s="23">
        <f>Conteo!$L76*Conteo!$I76</f>
        <v>1290</v>
      </c>
      <c r="P76" s="106"/>
    </row>
    <row r="77" spans="1:16" ht="24" customHeight="1">
      <c r="A77" s="14" t="s">
        <v>2377</v>
      </c>
      <c r="B77" s="15">
        <v>40822</v>
      </c>
      <c r="C77" s="26" t="s">
        <v>1107</v>
      </c>
      <c r="D77" s="27" t="s">
        <v>1108</v>
      </c>
      <c r="E77" s="37" t="s">
        <v>368</v>
      </c>
      <c r="F77" s="19">
        <v>3</v>
      </c>
      <c r="G77" s="19">
        <f>VLOOKUP(A77,Entradas!#REF!,303)</f>
        <v>0</v>
      </c>
      <c r="H77" s="19">
        <f>VLOOKUP(A77,Salidas!#REF!,1949,0)</f>
        <v>0</v>
      </c>
      <c r="I77" s="19">
        <f>(F77+G77)-H77</f>
        <v>3</v>
      </c>
      <c r="J77" s="93" t="s">
        <v>991</v>
      </c>
      <c r="K77" s="19" t="s">
        <v>1109</v>
      </c>
      <c r="L77" s="20" t="s">
        <v>1110</v>
      </c>
      <c r="M77" s="21">
        <f>Conteo!$L77*Conteo!$I77</f>
        <v>348</v>
      </c>
      <c r="N77" s="22"/>
      <c r="O77" s="23">
        <f>Conteo!$L77*Conteo!$I77</f>
        <v>348</v>
      </c>
      <c r="P77" s="106"/>
    </row>
    <row r="78" spans="1:16" ht="24" customHeight="1">
      <c r="A78" s="14" t="s">
        <v>2378</v>
      </c>
      <c r="B78" s="15">
        <v>40822</v>
      </c>
      <c r="C78" s="26" t="s">
        <v>1111</v>
      </c>
      <c r="D78" s="27" t="s">
        <v>1112</v>
      </c>
      <c r="E78" s="37" t="s">
        <v>368</v>
      </c>
      <c r="F78" s="19">
        <v>1</v>
      </c>
      <c r="G78" s="19">
        <f>VLOOKUP(A78,Entradas!#REF!,303)</f>
        <v>0</v>
      </c>
      <c r="H78" s="19">
        <f>VLOOKUP(A78,Salidas!#REF!,1949,0)</f>
        <v>0</v>
      </c>
      <c r="I78" s="19">
        <f>(F78+G78)-H78</f>
        <v>1</v>
      </c>
      <c r="J78" s="93" t="s">
        <v>991</v>
      </c>
      <c r="K78" s="19" t="s">
        <v>1109</v>
      </c>
      <c r="L78" s="20" t="s">
        <v>1110</v>
      </c>
      <c r="M78" s="21">
        <f>Conteo!$L78*Conteo!$I78</f>
        <v>116</v>
      </c>
      <c r="N78" s="22"/>
      <c r="O78" s="23">
        <f>Conteo!$L78*Conteo!$I78</f>
        <v>116</v>
      </c>
      <c r="P78" s="106"/>
    </row>
    <row r="79" spans="1:16" ht="24" customHeight="1">
      <c r="A79" s="14" t="s">
        <v>2379</v>
      </c>
      <c r="B79" s="15">
        <v>40822</v>
      </c>
      <c r="C79" s="26" t="s">
        <v>1113</v>
      </c>
      <c r="D79" s="27" t="s">
        <v>1114</v>
      </c>
      <c r="E79" s="37" t="s">
        <v>368</v>
      </c>
      <c r="F79" s="19">
        <v>3</v>
      </c>
      <c r="G79" s="19">
        <f>VLOOKUP(A79,Entradas!#REF!,303)</f>
        <v>0</v>
      </c>
      <c r="H79" s="19">
        <f>VLOOKUP(A79,Salidas!#REF!,1949,0)</f>
        <v>0</v>
      </c>
      <c r="I79" s="19">
        <f>(F79+G79)-H79</f>
        <v>3</v>
      </c>
      <c r="J79" s="93" t="s">
        <v>991</v>
      </c>
      <c r="K79" s="19" t="s">
        <v>1109</v>
      </c>
      <c r="L79" s="20" t="s">
        <v>1115</v>
      </c>
      <c r="M79" s="21">
        <f>Conteo!$L79*Conteo!$I79</f>
        <v>1200</v>
      </c>
      <c r="N79" s="22"/>
      <c r="O79" s="23">
        <f>Conteo!$L79*Conteo!$I79</f>
        <v>1200</v>
      </c>
      <c r="P79" s="106"/>
    </row>
    <row r="80" spans="1:16" ht="24" customHeight="1">
      <c r="A80" s="14" t="s">
        <v>2380</v>
      </c>
      <c r="B80" s="15">
        <v>0</v>
      </c>
      <c r="C80" s="26" t="s">
        <v>1116</v>
      </c>
      <c r="D80" s="27" t="s">
        <v>1117</v>
      </c>
      <c r="E80" s="37" t="s">
        <v>1118</v>
      </c>
      <c r="F80" s="19">
        <v>1300</v>
      </c>
      <c r="G80" s="19">
        <f>VLOOKUP(A80,Entradas!#REF!,303)</f>
        <v>0</v>
      </c>
      <c r="H80" s="19">
        <f>VLOOKUP(A80,Salidas!#REF!,1949,0)</f>
        <v>0</v>
      </c>
      <c r="I80" s="19">
        <f>(F80+G80)-H80</f>
        <v>1300</v>
      </c>
      <c r="J80" s="93" t="s">
        <v>991</v>
      </c>
      <c r="K80" s="19" t="s">
        <v>1119</v>
      </c>
      <c r="L80" s="20">
        <v>22</v>
      </c>
      <c r="M80" s="21">
        <f>Conteo!$L80*Conteo!$I80</f>
        <v>28600</v>
      </c>
      <c r="N80" s="22"/>
      <c r="O80" s="23">
        <f>Conteo!$L80*Conteo!$I80</f>
        <v>28600</v>
      </c>
      <c r="P80" s="106"/>
    </row>
    <row r="81" spans="1:16" ht="24" customHeight="1">
      <c r="A81" s="14" t="s">
        <v>2382</v>
      </c>
      <c r="B81" s="15">
        <v>40278</v>
      </c>
      <c r="C81" s="26" t="s">
        <v>1122</v>
      </c>
      <c r="D81" s="27" t="s">
        <v>1123</v>
      </c>
      <c r="E81" s="37" t="s">
        <v>1118</v>
      </c>
      <c r="F81" s="19">
        <v>500</v>
      </c>
      <c r="G81" s="19">
        <f>VLOOKUP(A81,Entradas!#REF!,303)</f>
        <v>0</v>
      </c>
      <c r="H81" s="19">
        <f>VLOOKUP(A81,Salidas!#REF!,1949,0)</f>
        <v>0</v>
      </c>
      <c r="I81" s="19">
        <f>(F81+G81)-H81</f>
        <v>500</v>
      </c>
      <c r="J81" s="93" t="s">
        <v>991</v>
      </c>
      <c r="K81" s="19" t="s">
        <v>1119</v>
      </c>
      <c r="L81" s="20" t="s">
        <v>1124</v>
      </c>
      <c r="M81" s="21">
        <f>Conteo!$L81*Conteo!$I81</f>
        <v>17000</v>
      </c>
      <c r="N81" s="22"/>
      <c r="O81" s="23">
        <f>Conteo!$L81*Conteo!$I81</f>
        <v>17000</v>
      </c>
      <c r="P81" s="106"/>
    </row>
    <row r="82" spans="1:16" ht="24" customHeight="1">
      <c r="A82" s="14" t="s">
        <v>2381</v>
      </c>
      <c r="B82" s="15">
        <v>41571</v>
      </c>
      <c r="C82" s="26" t="s">
        <v>1120</v>
      </c>
      <c r="D82" s="27" t="s">
        <v>1121</v>
      </c>
      <c r="E82" s="18" t="s">
        <v>1118</v>
      </c>
      <c r="F82" s="19">
        <v>85</v>
      </c>
      <c r="G82" s="19">
        <f>VLOOKUP(A82,Entradas!#REF!,303)</f>
        <v>0</v>
      </c>
      <c r="H82" s="19">
        <f>VLOOKUP(A82,Salidas!#REF!,1949,0)</f>
        <v>0</v>
      </c>
      <c r="I82" s="19">
        <f>(F82+G82)-H82</f>
        <v>85</v>
      </c>
      <c r="J82" s="93" t="s">
        <v>991</v>
      </c>
      <c r="K82" s="19" t="s">
        <v>1119</v>
      </c>
      <c r="L82" s="20" t="s">
        <v>715</v>
      </c>
      <c r="M82" s="21">
        <f>Conteo!$L82*Conteo!$I82</f>
        <v>1700</v>
      </c>
      <c r="N82" s="22"/>
      <c r="O82" s="23">
        <f>Conteo!$L82*Conteo!$I82</f>
        <v>1700</v>
      </c>
      <c r="P82" s="106"/>
    </row>
    <row r="83" spans="1:16" ht="24" customHeight="1">
      <c r="A83" s="14" t="s">
        <v>2384</v>
      </c>
      <c r="B83" s="15">
        <v>40823</v>
      </c>
      <c r="C83" s="26" t="s">
        <v>1128</v>
      </c>
      <c r="D83" s="27" t="s">
        <v>1129</v>
      </c>
      <c r="E83" s="18" t="s">
        <v>368</v>
      </c>
      <c r="F83" s="19">
        <v>32</v>
      </c>
      <c r="G83" s="19">
        <f>VLOOKUP(A83,Entradas!#REF!,303)</f>
        <v>0</v>
      </c>
      <c r="H83" s="19">
        <f>VLOOKUP(A83,Salidas!#REF!,1949,0)</f>
        <v>0</v>
      </c>
      <c r="I83" s="19">
        <v>33</v>
      </c>
      <c r="J83" s="93" t="s">
        <v>991</v>
      </c>
      <c r="K83" s="19" t="s">
        <v>1127</v>
      </c>
      <c r="L83" s="20" t="s">
        <v>702</v>
      </c>
      <c r="M83" s="21">
        <f>Conteo!$L83*Conteo!$I83</f>
        <v>132</v>
      </c>
      <c r="N83" s="22"/>
      <c r="O83" s="23">
        <f>Conteo!$L83*Conteo!$I83</f>
        <v>132</v>
      </c>
      <c r="P83" s="106"/>
    </row>
    <row r="84" spans="1:16" ht="24" customHeight="1">
      <c r="A84" s="14" t="s">
        <v>2385</v>
      </c>
      <c r="B84" s="15">
        <v>42564</v>
      </c>
      <c r="C84" s="26" t="s">
        <v>1130</v>
      </c>
      <c r="D84" s="27" t="s">
        <v>1131</v>
      </c>
      <c r="E84" s="18" t="s">
        <v>368</v>
      </c>
      <c r="F84" s="19">
        <v>17</v>
      </c>
      <c r="G84" s="19">
        <f>VLOOKUP(A84,Entradas!#REF!,303)</f>
        <v>0</v>
      </c>
      <c r="H84" s="19">
        <f>VLOOKUP(A84,Salidas!#REF!,1949,0)</f>
        <v>0</v>
      </c>
      <c r="I84" s="19">
        <f>(F84+G84)-H84</f>
        <v>17</v>
      </c>
      <c r="J84" s="93" t="s">
        <v>991</v>
      </c>
      <c r="K84" s="19" t="s">
        <v>1127</v>
      </c>
      <c r="L84" s="20" t="s">
        <v>1091</v>
      </c>
      <c r="M84" s="21">
        <f>Conteo!$L84*Conteo!$I84</f>
        <v>102</v>
      </c>
      <c r="N84" s="22"/>
      <c r="O84" s="23">
        <f>Conteo!$L84*Conteo!$I84</f>
        <v>102</v>
      </c>
      <c r="P84" s="106"/>
    </row>
    <row r="85" spans="1:16" ht="24" customHeight="1">
      <c r="A85" s="14" t="s">
        <v>2383</v>
      </c>
      <c r="B85" s="15" t="s">
        <v>3016</v>
      </c>
      <c r="C85" s="26" t="s">
        <v>1125</v>
      </c>
      <c r="D85" s="27" t="s">
        <v>1126</v>
      </c>
      <c r="E85" s="37" t="s">
        <v>368</v>
      </c>
      <c r="F85" s="19">
        <v>6</v>
      </c>
      <c r="G85" s="19">
        <f>VLOOKUP(A85,Entradas!#REF!,303)</f>
        <v>0</v>
      </c>
      <c r="H85" s="19">
        <f>VLOOKUP(A85,Salidas!#REF!,1949,0)</f>
        <v>0</v>
      </c>
      <c r="I85" s="19">
        <f>(F85+G85)-H85</f>
        <v>6</v>
      </c>
      <c r="J85" s="93" t="s">
        <v>991</v>
      </c>
      <c r="K85" s="19" t="s">
        <v>1127</v>
      </c>
      <c r="L85" s="20" t="s">
        <v>706</v>
      </c>
      <c r="M85" s="21">
        <f>Conteo!$L85*Conteo!$I85</f>
        <v>54</v>
      </c>
      <c r="N85" s="22"/>
      <c r="O85" s="23">
        <f>Conteo!$L85*Conteo!$I85</f>
        <v>54</v>
      </c>
      <c r="P85" s="106"/>
    </row>
    <row r="86" spans="1:16" ht="26.25" customHeight="1">
      <c r="A86" s="14" t="s">
        <v>2386</v>
      </c>
      <c r="B86" s="15">
        <v>41212</v>
      </c>
      <c r="C86" s="26" t="s">
        <v>1132</v>
      </c>
      <c r="D86" s="27" t="s">
        <v>1133</v>
      </c>
      <c r="E86" s="37" t="s">
        <v>368</v>
      </c>
      <c r="F86" s="19">
        <v>10</v>
      </c>
      <c r="G86" s="19">
        <f>VLOOKUP(A86,Entradas!#REF!,303)</f>
        <v>0</v>
      </c>
      <c r="H86" s="19">
        <f>VLOOKUP(A86,Salidas!#REF!,1949,0)</f>
        <v>0</v>
      </c>
      <c r="I86" s="19">
        <f>(F86+G86)-H86</f>
        <v>10</v>
      </c>
      <c r="J86" s="93" t="s">
        <v>991</v>
      </c>
      <c r="K86" s="19" t="s">
        <v>1134</v>
      </c>
      <c r="L86" s="20" t="s">
        <v>589</v>
      </c>
      <c r="M86" s="21">
        <f>Conteo!$L86*Conteo!$I86</f>
        <v>490</v>
      </c>
      <c r="N86" s="22"/>
      <c r="O86" s="23">
        <f>Conteo!$L86*Conteo!$I86</f>
        <v>490</v>
      </c>
      <c r="P86" s="106"/>
    </row>
    <row r="87" spans="1:16" ht="24" customHeight="1">
      <c r="A87" s="14"/>
      <c r="B87" s="15">
        <v>42564</v>
      </c>
      <c r="C87" s="26" t="s">
        <v>2967</v>
      </c>
      <c r="D87" s="27" t="s">
        <v>2968</v>
      </c>
      <c r="E87" s="18" t="s">
        <v>494</v>
      </c>
      <c r="F87" s="19"/>
      <c r="G87" s="19" t="e">
        <f>VLOOKUP(A87,Entradas!#REF!,303)</f>
        <v>#N/A</v>
      </c>
      <c r="H87" s="19" t="e">
        <f>VLOOKUP(A87,Salidas!#REF!,1949,0)</f>
        <v>#N/A</v>
      </c>
      <c r="I87" s="19">
        <v>10</v>
      </c>
      <c r="J87" s="93" t="s">
        <v>991</v>
      </c>
      <c r="K87" s="19" t="s">
        <v>1134</v>
      </c>
      <c r="L87" s="20">
        <v>150</v>
      </c>
      <c r="M87" s="21">
        <f>Conteo!$L87*Conteo!$I87</f>
        <v>1500</v>
      </c>
      <c r="N87" s="22"/>
      <c r="O87" s="23">
        <f>Conteo!$L87*Conteo!$I87</f>
        <v>1500</v>
      </c>
      <c r="P87" s="106"/>
    </row>
    <row r="88" spans="1:16" ht="24" customHeight="1">
      <c r="A88" s="14" t="s">
        <v>2389</v>
      </c>
      <c r="B88" s="15">
        <v>39650</v>
      </c>
      <c r="C88" s="26" t="s">
        <v>1141</v>
      </c>
      <c r="D88" s="27" t="s">
        <v>1142</v>
      </c>
      <c r="E88" s="18" t="s">
        <v>368</v>
      </c>
      <c r="F88" s="19">
        <v>1</v>
      </c>
      <c r="G88" s="19">
        <f>VLOOKUP(A88,Entradas!#REF!,303)</f>
        <v>0</v>
      </c>
      <c r="H88" s="19">
        <f>VLOOKUP(A88,Salidas!#REF!,1949,0)</f>
        <v>0</v>
      </c>
      <c r="I88" s="19">
        <f>(F88+G88)-H88</f>
        <v>1</v>
      </c>
      <c r="J88" s="93" t="s">
        <v>991</v>
      </c>
      <c r="K88" s="19" t="s">
        <v>1137</v>
      </c>
      <c r="L88" s="20" t="s">
        <v>1143</v>
      </c>
      <c r="M88" s="21">
        <f>Conteo!$L88*Conteo!$I88</f>
        <v>2650</v>
      </c>
      <c r="N88" s="22"/>
      <c r="O88" s="23">
        <f>Conteo!$L88*Conteo!$I88</f>
        <v>2650</v>
      </c>
      <c r="P88" s="106"/>
    </row>
    <row r="89" spans="1:16" ht="24" customHeight="1">
      <c r="A89" s="14" t="s">
        <v>2388</v>
      </c>
      <c r="B89" s="15">
        <v>42002</v>
      </c>
      <c r="C89" s="26" t="s">
        <v>1139</v>
      </c>
      <c r="D89" s="27" t="s">
        <v>1140</v>
      </c>
      <c r="E89" s="37" t="s">
        <v>368</v>
      </c>
      <c r="F89" s="19">
        <v>1</v>
      </c>
      <c r="G89" s="19">
        <f>VLOOKUP(A89,Entradas!#REF!,303)</f>
        <v>0</v>
      </c>
      <c r="H89" s="19">
        <f>VLOOKUP(A89,Salidas!#REF!,1949,0)</f>
        <v>0</v>
      </c>
      <c r="I89" s="19">
        <f>(F89+G89)-H89</f>
        <v>1</v>
      </c>
      <c r="J89" s="93" t="s">
        <v>991</v>
      </c>
      <c r="K89" s="19" t="s">
        <v>1137</v>
      </c>
      <c r="L89" s="20" t="s">
        <v>1029</v>
      </c>
      <c r="M89" s="21">
        <f>Conteo!$L89*Conteo!$I89</f>
        <v>210</v>
      </c>
      <c r="N89" s="22"/>
      <c r="O89" s="23">
        <f>Conteo!$L89*Conteo!$I89</f>
        <v>210</v>
      </c>
      <c r="P89" s="106"/>
    </row>
    <row r="90" spans="1:16" ht="24" customHeight="1">
      <c r="A90" s="14" t="s">
        <v>2390</v>
      </c>
      <c r="B90" s="15">
        <v>42382</v>
      </c>
      <c r="C90" s="26" t="s">
        <v>1144</v>
      </c>
      <c r="D90" s="27" t="s">
        <v>1145</v>
      </c>
      <c r="E90" s="37" t="s">
        <v>368</v>
      </c>
      <c r="F90" s="19">
        <v>9</v>
      </c>
      <c r="G90" s="19">
        <f>VLOOKUP(A90,Entradas!#REF!,303)</f>
        <v>0</v>
      </c>
      <c r="H90" s="19">
        <f>VLOOKUP(A90,Salidas!#REF!,1949,0)</f>
        <v>0</v>
      </c>
      <c r="I90" s="19">
        <f>(F90+G90)-H90</f>
        <v>9</v>
      </c>
      <c r="J90" s="93" t="s">
        <v>991</v>
      </c>
      <c r="K90" s="19" t="s">
        <v>1137</v>
      </c>
      <c r="L90" s="20" t="s">
        <v>1146</v>
      </c>
      <c r="M90" s="21">
        <f>Conteo!$L90*Conteo!$I90</f>
        <v>2385</v>
      </c>
      <c r="N90" s="22"/>
      <c r="O90" s="23">
        <f>Conteo!$L90*Conteo!$I90</f>
        <v>2385</v>
      </c>
      <c r="P90" s="119"/>
    </row>
    <row r="91" spans="1:16" ht="24" customHeight="1">
      <c r="A91" s="14" t="s">
        <v>2391</v>
      </c>
      <c r="B91" s="15">
        <v>43206</v>
      </c>
      <c r="C91" s="26" t="s">
        <v>1147</v>
      </c>
      <c r="D91" s="27" t="s">
        <v>1148</v>
      </c>
      <c r="E91" s="37" t="s">
        <v>368</v>
      </c>
      <c r="F91" s="19">
        <v>4</v>
      </c>
      <c r="G91" s="19">
        <f>VLOOKUP(A91,Entradas!#REF!,303)</f>
        <v>0</v>
      </c>
      <c r="H91" s="19">
        <f>VLOOKUP(A91,Salidas!#REF!,1949,0)</f>
        <v>0</v>
      </c>
      <c r="I91" s="19">
        <v>3</v>
      </c>
      <c r="J91" s="93" t="s">
        <v>991</v>
      </c>
      <c r="K91" s="19" t="s">
        <v>1137</v>
      </c>
      <c r="L91" s="20" t="s">
        <v>1149</v>
      </c>
      <c r="M91" s="21">
        <f>Conteo!$L91*Conteo!$I91</f>
        <v>9927</v>
      </c>
      <c r="N91" s="22"/>
      <c r="O91" s="23">
        <f>Conteo!$L91*Conteo!$I91</f>
        <v>9927</v>
      </c>
      <c r="P91" s="106"/>
    </row>
    <row r="92" spans="1:16" ht="24" customHeight="1">
      <c r="A92" s="14" t="s">
        <v>2355</v>
      </c>
      <c r="B92" s="15">
        <v>43363</v>
      </c>
      <c r="C92" s="26" t="s">
        <v>1044</v>
      </c>
      <c r="D92" s="27" t="s">
        <v>1045</v>
      </c>
      <c r="E92" s="18" t="s">
        <v>368</v>
      </c>
      <c r="F92" s="19">
        <v>10</v>
      </c>
      <c r="G92" s="19">
        <f>VLOOKUP(A92,Entradas!#REF!,303)</f>
        <v>0</v>
      </c>
      <c r="H92" s="19">
        <f>VLOOKUP(A92,Salidas!#REF!,1949,0)</f>
        <v>0</v>
      </c>
      <c r="I92" s="19">
        <f>(F92+G92)-H92</f>
        <v>10</v>
      </c>
      <c r="J92" s="93" t="s">
        <v>991</v>
      </c>
      <c r="K92" s="19" t="s">
        <v>1137</v>
      </c>
      <c r="L92" s="20" t="s">
        <v>1046</v>
      </c>
      <c r="M92" s="21">
        <f>Conteo!$L92*Conteo!$I92</f>
        <v>2920</v>
      </c>
      <c r="N92" s="22"/>
      <c r="O92" s="23">
        <f>Conteo!$L92*Conteo!$I92</f>
        <v>2920</v>
      </c>
      <c r="P92" s="106"/>
    </row>
    <row r="93" spans="1:16" ht="24" customHeight="1">
      <c r="A93" s="14"/>
      <c r="B93" s="15">
        <v>44370</v>
      </c>
      <c r="C93" s="26" t="s">
        <v>2962</v>
      </c>
      <c r="D93" s="27" t="s">
        <v>2963</v>
      </c>
      <c r="E93" s="18" t="s">
        <v>494</v>
      </c>
      <c r="F93" s="19"/>
      <c r="G93" s="19" t="e">
        <f>VLOOKUP(A93,Entradas!#REF!,303)</f>
        <v>#N/A</v>
      </c>
      <c r="H93" s="19" t="e">
        <f>VLOOKUP(A93,Salidas!#REF!,1949,0)</f>
        <v>#N/A</v>
      </c>
      <c r="I93" s="19">
        <v>3</v>
      </c>
      <c r="J93" s="93" t="s">
        <v>991</v>
      </c>
      <c r="K93" s="19" t="s">
        <v>1137</v>
      </c>
      <c r="L93" s="20">
        <v>2393</v>
      </c>
      <c r="M93" s="21">
        <f>Conteo!$L93*Conteo!$I93</f>
        <v>7179</v>
      </c>
      <c r="N93" s="22"/>
      <c r="O93" s="23">
        <f>Conteo!$L93*Conteo!$I93</f>
        <v>7179</v>
      </c>
      <c r="P93" s="106"/>
    </row>
    <row r="94" spans="1:16" ht="24" customHeight="1">
      <c r="A94" s="14"/>
      <c r="B94" s="15">
        <v>44370</v>
      </c>
      <c r="C94" s="26" t="s">
        <v>2972</v>
      </c>
      <c r="D94" s="27" t="s">
        <v>2973</v>
      </c>
      <c r="E94" s="37" t="s">
        <v>494</v>
      </c>
      <c r="F94" s="19"/>
      <c r="G94" s="19" t="e">
        <f>VLOOKUP(A94,Entradas!#REF!,303)</f>
        <v>#N/A</v>
      </c>
      <c r="H94" s="19" t="e">
        <f>VLOOKUP(A94,Salidas!#REF!,1949,0)</f>
        <v>#N/A</v>
      </c>
      <c r="I94" s="19">
        <v>4</v>
      </c>
      <c r="J94" s="93" t="s">
        <v>991</v>
      </c>
      <c r="K94" s="19" t="s">
        <v>1137</v>
      </c>
      <c r="L94" s="20">
        <v>369</v>
      </c>
      <c r="M94" s="21">
        <f>Conteo!$L94*Conteo!$I94</f>
        <v>1476</v>
      </c>
      <c r="N94" s="22"/>
      <c r="O94" s="23">
        <f>Conteo!$L94*Conteo!$I94</f>
        <v>1476</v>
      </c>
      <c r="P94" s="106"/>
    </row>
    <row r="95" spans="1:16" ht="24" customHeight="1">
      <c r="A95" s="14"/>
      <c r="B95" s="15">
        <v>44370</v>
      </c>
      <c r="C95" s="26" t="s">
        <v>2974</v>
      </c>
      <c r="D95" s="27" t="s">
        <v>2975</v>
      </c>
      <c r="E95" s="37" t="s">
        <v>494</v>
      </c>
      <c r="F95" s="19"/>
      <c r="G95" s="19" t="e">
        <f>VLOOKUP(A95,Entradas!#REF!,303)</f>
        <v>#N/A</v>
      </c>
      <c r="H95" s="19" t="e">
        <f>VLOOKUP(A95,Salidas!#REF!,1949,0)</f>
        <v>#N/A</v>
      </c>
      <c r="I95" s="19">
        <v>3</v>
      </c>
      <c r="J95" s="93" t="s">
        <v>991</v>
      </c>
      <c r="K95" s="19" t="s">
        <v>1137</v>
      </c>
      <c r="L95" s="20">
        <v>250</v>
      </c>
      <c r="M95" s="21">
        <f>Conteo!$L95*Conteo!$I95</f>
        <v>750</v>
      </c>
      <c r="N95" s="22"/>
      <c r="O95" s="23">
        <f>Conteo!$L95*Conteo!$I95</f>
        <v>750</v>
      </c>
      <c r="P95" s="106"/>
    </row>
    <row r="96" spans="1:16" ht="24" customHeight="1">
      <c r="A96" s="14" t="s">
        <v>2387</v>
      </c>
      <c r="B96" s="15">
        <v>44370</v>
      </c>
      <c r="C96" s="26" t="s">
        <v>2955</v>
      </c>
      <c r="D96" s="27" t="s">
        <v>1136</v>
      </c>
      <c r="E96" s="37" t="s">
        <v>368</v>
      </c>
      <c r="F96" s="19">
        <v>0</v>
      </c>
      <c r="G96" s="19">
        <f>VLOOKUP(A96,Entradas!#REF!,303)</f>
        <v>0</v>
      </c>
      <c r="H96" s="19">
        <f>VLOOKUP(A96,Salidas!#REF!,1949,0)</f>
        <v>0</v>
      </c>
      <c r="I96" s="19">
        <v>9</v>
      </c>
      <c r="J96" s="93" t="s">
        <v>991</v>
      </c>
      <c r="K96" s="19" t="s">
        <v>1137</v>
      </c>
      <c r="L96" s="20" t="s">
        <v>1138</v>
      </c>
      <c r="M96" s="21">
        <f>Conteo!$L96*Conteo!$I96</f>
        <v>4779</v>
      </c>
      <c r="N96" s="22"/>
      <c r="O96" s="23">
        <f>Conteo!$L96*Conteo!$I96</f>
        <v>4779</v>
      </c>
      <c r="P96" s="106"/>
    </row>
    <row r="97" spans="1:16" ht="24" customHeight="1">
      <c r="A97" s="14" t="s">
        <v>2397</v>
      </c>
      <c r="B97" s="15">
        <v>40823</v>
      </c>
      <c r="C97" s="26" t="s">
        <v>1162</v>
      </c>
      <c r="D97" s="27" t="s">
        <v>1163</v>
      </c>
      <c r="E97" s="37" t="s">
        <v>368</v>
      </c>
      <c r="F97" s="19">
        <v>1</v>
      </c>
      <c r="G97" s="19">
        <f>VLOOKUP(A97,Entradas!#REF!,303)</f>
        <v>0</v>
      </c>
      <c r="H97" s="19">
        <f>VLOOKUP(A97,Salidas!#REF!,1949,0)</f>
        <v>0</v>
      </c>
      <c r="I97" s="19">
        <f>(F97+G97)-H97</f>
        <v>1</v>
      </c>
      <c r="J97" s="93" t="s">
        <v>991</v>
      </c>
      <c r="K97" s="19" t="s">
        <v>1152</v>
      </c>
      <c r="L97" s="20" t="s">
        <v>1164</v>
      </c>
      <c r="M97" s="21">
        <f>Conteo!$L97*Conteo!$I97</f>
        <v>150</v>
      </c>
      <c r="N97" s="22"/>
      <c r="O97" s="23">
        <f>Conteo!$L97*Conteo!$I97</f>
        <v>150</v>
      </c>
      <c r="P97" s="106"/>
    </row>
    <row r="98" spans="1:16" ht="24" customHeight="1">
      <c r="A98" s="30" t="s">
        <v>2707</v>
      </c>
      <c r="B98" s="15">
        <v>40823</v>
      </c>
      <c r="C98" s="19" t="s">
        <v>2707</v>
      </c>
      <c r="D98" s="31" t="s">
        <v>2708</v>
      </c>
      <c r="E98" s="35" t="s">
        <v>494</v>
      </c>
      <c r="F98" s="32">
        <v>2</v>
      </c>
      <c r="G98" s="19">
        <f>VLOOKUP(A98,Entradas!#REF!,303)</f>
        <v>0</v>
      </c>
      <c r="H98" s="19">
        <v>0</v>
      </c>
      <c r="I98" s="32">
        <v>2</v>
      </c>
      <c r="J98" s="94" t="s">
        <v>991</v>
      </c>
      <c r="K98" s="32" t="s">
        <v>1152</v>
      </c>
      <c r="L98" s="33">
        <v>221.84</v>
      </c>
      <c r="M98" s="21">
        <f>Conteo!$L98*Conteo!$I98</f>
        <v>443.68</v>
      </c>
      <c r="N98" s="22"/>
      <c r="O98" s="23">
        <f>Conteo!$L98*Conteo!$I98</f>
        <v>443.68</v>
      </c>
      <c r="P98" s="112"/>
    </row>
    <row r="99" spans="1:16" ht="24" customHeight="1">
      <c r="A99" s="14" t="s">
        <v>2396</v>
      </c>
      <c r="B99" s="15">
        <v>42002</v>
      </c>
      <c r="C99" s="26" t="s">
        <v>1160</v>
      </c>
      <c r="D99" s="27" t="s">
        <v>1161</v>
      </c>
      <c r="E99" s="18" t="s">
        <v>368</v>
      </c>
      <c r="F99" s="19">
        <v>93</v>
      </c>
      <c r="G99" s="19">
        <f>VLOOKUP(A99,Entradas!#REF!,303)</f>
        <v>0</v>
      </c>
      <c r="H99" s="19">
        <f>VLOOKUP(A99,Salidas!#REF!,1949,0)</f>
        <v>0</v>
      </c>
      <c r="I99" s="19">
        <v>92</v>
      </c>
      <c r="J99" s="93" t="s">
        <v>991</v>
      </c>
      <c r="K99" s="19" t="s">
        <v>1152</v>
      </c>
      <c r="L99" s="20" t="s">
        <v>702</v>
      </c>
      <c r="M99" s="21">
        <f>Conteo!$L99*Conteo!$I99</f>
        <v>368</v>
      </c>
      <c r="N99" s="22"/>
      <c r="O99" s="23">
        <f>Conteo!$L99*Conteo!$I99</f>
        <v>368</v>
      </c>
      <c r="P99" s="106"/>
    </row>
    <row r="100" spans="1:16" ht="24" customHeight="1">
      <c r="A100" s="14" t="s">
        <v>2393</v>
      </c>
      <c r="B100" s="15">
        <v>42235</v>
      </c>
      <c r="C100" s="26" t="s">
        <v>1153</v>
      </c>
      <c r="D100" s="27" t="s">
        <v>1154</v>
      </c>
      <c r="E100" s="18" t="s">
        <v>368</v>
      </c>
      <c r="F100" s="19">
        <v>27</v>
      </c>
      <c r="G100" s="19">
        <f>VLOOKUP(A100,Entradas!#REF!,303)</f>
        <v>0</v>
      </c>
      <c r="H100" s="19">
        <f>VLOOKUP(A100,Salidas!#REF!,1949,0)</f>
        <v>0</v>
      </c>
      <c r="I100" s="19">
        <f>(F100+G100)-H100</f>
        <v>27</v>
      </c>
      <c r="J100" s="93" t="s">
        <v>991</v>
      </c>
      <c r="K100" s="19" t="s">
        <v>1152</v>
      </c>
      <c r="L100" s="20" t="s">
        <v>1155</v>
      </c>
      <c r="M100" s="21">
        <f>Conteo!$L100*Conteo!$I100</f>
        <v>621</v>
      </c>
      <c r="N100" s="22"/>
      <c r="O100" s="23">
        <f>Conteo!$L100*Conteo!$I100</f>
        <v>621</v>
      </c>
      <c r="P100" s="106"/>
    </row>
    <row r="101" spans="1:16" ht="24" customHeight="1">
      <c r="A101" s="14" t="s">
        <v>2394</v>
      </c>
      <c r="B101" s="15">
        <v>42235</v>
      </c>
      <c r="C101" s="26" t="s">
        <v>1156</v>
      </c>
      <c r="D101" s="27" t="s">
        <v>1157</v>
      </c>
      <c r="E101" s="18" t="s">
        <v>368</v>
      </c>
      <c r="F101" s="19">
        <v>2</v>
      </c>
      <c r="G101" s="19">
        <f>VLOOKUP(A101,Entradas!#REF!,303)</f>
        <v>0</v>
      </c>
      <c r="H101" s="19">
        <f>VLOOKUP(A101,Salidas!#REF!,1949,0)</f>
        <v>0</v>
      </c>
      <c r="I101" s="19">
        <f>(F101+G101)-H101</f>
        <v>2</v>
      </c>
      <c r="J101" s="93" t="s">
        <v>991</v>
      </c>
      <c r="K101" s="19" t="s">
        <v>1152</v>
      </c>
      <c r="L101" s="20" t="s">
        <v>1155</v>
      </c>
      <c r="M101" s="21">
        <f>Conteo!$L101*Conteo!$I101</f>
        <v>46</v>
      </c>
      <c r="N101" s="22"/>
      <c r="O101" s="23">
        <f>Conteo!$L101*Conteo!$I101</f>
        <v>46</v>
      </c>
      <c r="P101" s="106"/>
    </row>
    <row r="102" spans="1:16" ht="24" customHeight="1">
      <c r="A102" s="14" t="s">
        <v>2395</v>
      </c>
      <c r="B102" s="15">
        <v>42238</v>
      </c>
      <c r="C102" s="26" t="s">
        <v>1158</v>
      </c>
      <c r="D102" s="27" t="s">
        <v>1159</v>
      </c>
      <c r="E102" s="18" t="s">
        <v>368</v>
      </c>
      <c r="F102" s="19">
        <v>29</v>
      </c>
      <c r="G102" s="19">
        <f>VLOOKUP(A102,Entradas!#REF!,303)</f>
        <v>0</v>
      </c>
      <c r="H102" s="19">
        <f>VLOOKUP(A102,Salidas!#REF!,1949,0)</f>
        <v>0</v>
      </c>
      <c r="I102" s="19">
        <v>16</v>
      </c>
      <c r="J102" s="93" t="s">
        <v>991</v>
      </c>
      <c r="K102" s="19" t="s">
        <v>1152</v>
      </c>
      <c r="L102" s="20" t="s">
        <v>715</v>
      </c>
      <c r="M102" s="21">
        <f>Conteo!$L102*Conteo!$I102</f>
        <v>320</v>
      </c>
      <c r="N102" s="22"/>
      <c r="O102" s="23">
        <f>Conteo!$L102*Conteo!$I102</f>
        <v>320</v>
      </c>
      <c r="P102" s="106"/>
    </row>
    <row r="103" spans="1:16" ht="24" customHeight="1">
      <c r="A103" s="14"/>
      <c r="B103" s="15">
        <v>43206</v>
      </c>
      <c r="C103" s="26" t="s">
        <v>2956</v>
      </c>
      <c r="D103" s="27" t="s">
        <v>2957</v>
      </c>
      <c r="E103" s="37" t="s">
        <v>494</v>
      </c>
      <c r="F103" s="19"/>
      <c r="G103" s="19" t="e">
        <f>VLOOKUP(A103,Entradas!#REF!,303)</f>
        <v>#N/A</v>
      </c>
      <c r="H103" s="19" t="e">
        <f>VLOOKUP(A103,Salidas!#REF!,1949,0)</f>
        <v>#N/A</v>
      </c>
      <c r="I103" s="19">
        <v>1</v>
      </c>
      <c r="J103" s="93" t="s">
        <v>991</v>
      </c>
      <c r="K103" s="19" t="s">
        <v>1152</v>
      </c>
      <c r="L103" s="20">
        <v>2204</v>
      </c>
      <c r="M103" s="21">
        <f>Conteo!$L103*Conteo!$I103</f>
        <v>2204</v>
      </c>
      <c r="N103" s="22"/>
      <c r="O103" s="23">
        <f>Conteo!$L103*Conteo!$I103</f>
        <v>2204</v>
      </c>
      <c r="P103" s="106"/>
    </row>
    <row r="104" spans="1:16" ht="24" customHeight="1">
      <c r="A104" s="14" t="s">
        <v>2403</v>
      </c>
      <c r="B104" s="15">
        <v>39958</v>
      </c>
      <c r="C104" s="26" t="s">
        <v>1177</v>
      </c>
      <c r="D104" s="27" t="s">
        <v>1178</v>
      </c>
      <c r="E104" s="18" t="s">
        <v>368</v>
      </c>
      <c r="F104" s="19">
        <v>6</v>
      </c>
      <c r="G104" s="19">
        <f>VLOOKUP(A104,Entradas!#REF!,303)</f>
        <v>0</v>
      </c>
      <c r="H104" s="19">
        <f>VLOOKUP(A104,Salidas!#REF!,1949,0)</f>
        <v>0</v>
      </c>
      <c r="I104" s="19">
        <f>(F104+G104)-H104</f>
        <v>6</v>
      </c>
      <c r="J104" s="93" t="s">
        <v>991</v>
      </c>
      <c r="K104" s="19" t="s">
        <v>1167</v>
      </c>
      <c r="L104" s="20" t="s">
        <v>706</v>
      </c>
      <c r="M104" s="21">
        <f>Conteo!$L104*Conteo!$I104</f>
        <v>54</v>
      </c>
      <c r="N104" s="22"/>
      <c r="O104" s="23">
        <f>Conteo!$L104*Conteo!$I104</f>
        <v>54</v>
      </c>
      <c r="P104" s="106"/>
    </row>
    <row r="105" spans="1:16" ht="24" customHeight="1">
      <c r="A105" s="14" t="s">
        <v>2400</v>
      </c>
      <c r="B105" s="15">
        <v>40738</v>
      </c>
      <c r="C105" s="26" t="s">
        <v>1170</v>
      </c>
      <c r="D105" s="27" t="s">
        <v>1171</v>
      </c>
      <c r="E105" s="18" t="s">
        <v>368</v>
      </c>
      <c r="F105" s="19">
        <v>1</v>
      </c>
      <c r="G105" s="19">
        <f>VLOOKUP(A105,Entradas!#REF!,303)</f>
        <v>0</v>
      </c>
      <c r="H105" s="19">
        <f>VLOOKUP(A105,Salidas!#REF!,1949,0)</f>
        <v>0</v>
      </c>
      <c r="I105" s="19">
        <v>0</v>
      </c>
      <c r="J105" s="93" t="s">
        <v>991</v>
      </c>
      <c r="K105" s="19" t="s">
        <v>1167</v>
      </c>
      <c r="L105" s="20" t="s">
        <v>1172</v>
      </c>
      <c r="M105" s="21">
        <f>Conteo!$L105*Conteo!$I105</f>
        <v>0</v>
      </c>
      <c r="N105" s="22"/>
      <c r="O105" s="23">
        <f>Conteo!$L105*Conteo!$I105</f>
        <v>0</v>
      </c>
      <c r="P105" s="106"/>
    </row>
    <row r="106" spans="1:16" ht="24" customHeight="1">
      <c r="A106" s="14" t="s">
        <v>2401</v>
      </c>
      <c r="B106" s="15">
        <v>40738</v>
      </c>
      <c r="C106" s="26" t="s">
        <v>1173</v>
      </c>
      <c r="D106" s="27" t="s">
        <v>1174</v>
      </c>
      <c r="E106" s="18" t="s">
        <v>368</v>
      </c>
      <c r="F106" s="19">
        <v>11</v>
      </c>
      <c r="G106" s="19">
        <f>VLOOKUP(A106,Entradas!#REF!,303)</f>
        <v>0</v>
      </c>
      <c r="H106" s="19">
        <f>VLOOKUP(A106,Salidas!#REF!,1949,0)</f>
        <v>0</v>
      </c>
      <c r="I106" s="19">
        <f>(F106+G106)-H106</f>
        <v>11</v>
      </c>
      <c r="J106" s="93" t="s">
        <v>991</v>
      </c>
      <c r="K106" s="19" t="s">
        <v>1167</v>
      </c>
      <c r="L106" s="20" t="s">
        <v>627</v>
      </c>
      <c r="M106" s="21">
        <f>Conteo!$L106*Conteo!$I106</f>
        <v>88</v>
      </c>
      <c r="N106" s="22"/>
      <c r="O106" s="23">
        <f>Conteo!$L106*Conteo!$I106</f>
        <v>88</v>
      </c>
      <c r="P106" s="106"/>
    </row>
    <row r="107" spans="1:16" ht="24" customHeight="1">
      <c r="A107" s="14" t="s">
        <v>2404</v>
      </c>
      <c r="B107" s="15">
        <v>40822</v>
      </c>
      <c r="C107" s="26" t="s">
        <v>1179</v>
      </c>
      <c r="D107" s="27" t="s">
        <v>1180</v>
      </c>
      <c r="E107" s="18" t="s">
        <v>368</v>
      </c>
      <c r="F107" s="19">
        <v>11</v>
      </c>
      <c r="G107" s="19">
        <f>VLOOKUP(A107,Entradas!#REF!,303)</f>
        <v>0</v>
      </c>
      <c r="H107" s="19">
        <f>VLOOKUP(A107,Salidas!#REF!,1949,0)</f>
        <v>0</v>
      </c>
      <c r="I107" s="19">
        <f>(F107+G107)-H107</f>
        <v>11</v>
      </c>
      <c r="J107" s="93" t="s">
        <v>991</v>
      </c>
      <c r="K107" s="19" t="s">
        <v>1167</v>
      </c>
      <c r="L107" s="20" t="s">
        <v>1181</v>
      </c>
      <c r="M107" s="21">
        <f>Conteo!$L107*Conteo!$I107</f>
        <v>825</v>
      </c>
      <c r="N107" s="22"/>
      <c r="O107" s="23">
        <f>Conteo!$L107*Conteo!$I107</f>
        <v>825</v>
      </c>
      <c r="P107" s="106"/>
    </row>
    <row r="108" spans="1:16" ht="24" customHeight="1">
      <c r="A108" s="14" t="s">
        <v>2405</v>
      </c>
      <c r="B108" s="15">
        <v>41212</v>
      </c>
      <c r="C108" s="26" t="s">
        <v>1182</v>
      </c>
      <c r="D108" s="27" t="s">
        <v>1183</v>
      </c>
      <c r="E108" s="18" t="s">
        <v>368</v>
      </c>
      <c r="F108" s="19">
        <v>29</v>
      </c>
      <c r="G108" s="19">
        <f>VLOOKUP(A108,Entradas!#REF!,303)</f>
        <v>0</v>
      </c>
      <c r="H108" s="19">
        <f>VLOOKUP(A108,Salidas!#REF!,1949,0)</f>
        <v>0</v>
      </c>
      <c r="I108" s="19">
        <v>30</v>
      </c>
      <c r="J108" s="93" t="s">
        <v>991</v>
      </c>
      <c r="K108" s="19" t="s">
        <v>1167</v>
      </c>
      <c r="L108" s="20" t="s">
        <v>1184</v>
      </c>
      <c r="M108" s="21">
        <f>Conteo!$L108*Conteo!$I108</f>
        <v>960</v>
      </c>
      <c r="N108" s="22"/>
      <c r="O108" s="23">
        <f>Conteo!$L108*Conteo!$I108</f>
        <v>960</v>
      </c>
      <c r="P108" s="106"/>
    </row>
    <row r="109" spans="1:16" ht="24" customHeight="1">
      <c r="A109" s="14" t="s">
        <v>2402</v>
      </c>
      <c r="B109" s="15">
        <v>41649</v>
      </c>
      <c r="C109" s="26" t="s">
        <v>1175</v>
      </c>
      <c r="D109" s="27" t="s">
        <v>1176</v>
      </c>
      <c r="E109" s="18" t="s">
        <v>368</v>
      </c>
      <c r="F109" s="19">
        <v>5</v>
      </c>
      <c r="G109" s="19">
        <f>VLOOKUP(A109,Entradas!#REF!,303)</f>
        <v>0</v>
      </c>
      <c r="H109" s="19">
        <f>VLOOKUP(A109,Salidas!#REF!,1949,0)</f>
        <v>0</v>
      </c>
      <c r="I109" s="19">
        <f>(F109+G109)-H109</f>
        <v>5</v>
      </c>
      <c r="J109" s="93" t="s">
        <v>991</v>
      </c>
      <c r="K109" s="19" t="s">
        <v>1167</v>
      </c>
      <c r="L109" s="20" t="s">
        <v>898</v>
      </c>
      <c r="M109" s="21">
        <f>Conteo!$L109*Conteo!$I109</f>
        <v>135</v>
      </c>
      <c r="N109" s="22"/>
      <c r="O109" s="23">
        <f>Conteo!$L109*Conteo!$I109</f>
        <v>135</v>
      </c>
      <c r="P109" s="106"/>
    </row>
    <row r="110" spans="1:16" ht="24" customHeight="1">
      <c r="A110" s="14" t="s">
        <v>2398</v>
      </c>
      <c r="B110" s="15">
        <v>41831</v>
      </c>
      <c r="C110" s="26" t="s">
        <v>1165</v>
      </c>
      <c r="D110" s="27" t="s">
        <v>1166</v>
      </c>
      <c r="E110" s="37" t="s">
        <v>368</v>
      </c>
      <c r="F110" s="19">
        <v>14</v>
      </c>
      <c r="G110" s="19">
        <f>VLOOKUP(A110,Entradas!#REF!,303)</f>
        <v>0</v>
      </c>
      <c r="H110" s="19">
        <f>VLOOKUP(A110,Salidas!#REF!,1949,0)</f>
        <v>0</v>
      </c>
      <c r="I110" s="19">
        <f>(F110+G110)-H110</f>
        <v>14</v>
      </c>
      <c r="J110" s="93" t="s">
        <v>991</v>
      </c>
      <c r="K110" s="19" t="s">
        <v>1167</v>
      </c>
      <c r="L110" s="20">
        <v>150</v>
      </c>
      <c r="M110" s="21">
        <f>Conteo!$L110*Conteo!$I110</f>
        <v>2100</v>
      </c>
      <c r="N110" s="22"/>
      <c r="O110" s="23">
        <f>Conteo!$L110*Conteo!$I110</f>
        <v>2100</v>
      </c>
      <c r="P110" s="106"/>
    </row>
    <row r="111" spans="1:16" ht="24" customHeight="1">
      <c r="A111" s="14" t="s">
        <v>2399</v>
      </c>
      <c r="B111" s="15">
        <v>41831</v>
      </c>
      <c r="C111" s="26" t="s">
        <v>1168</v>
      </c>
      <c r="D111" s="27" t="s">
        <v>1169</v>
      </c>
      <c r="E111" s="37" t="s">
        <v>368</v>
      </c>
      <c r="F111" s="19">
        <v>24</v>
      </c>
      <c r="G111" s="19">
        <f>VLOOKUP(A111,Entradas!#REF!,303)</f>
        <v>0</v>
      </c>
      <c r="H111" s="19">
        <f>VLOOKUP(A111,Salidas!#REF!,1949,0)</f>
        <v>0</v>
      </c>
      <c r="I111" s="19">
        <f>(F111+G111)-H111</f>
        <v>24</v>
      </c>
      <c r="J111" s="93" t="s">
        <v>991</v>
      </c>
      <c r="K111" s="19" t="s">
        <v>1167</v>
      </c>
      <c r="L111" s="20">
        <v>150</v>
      </c>
      <c r="M111" s="21">
        <f>Conteo!$L111*Conteo!$I111</f>
        <v>3600</v>
      </c>
      <c r="N111" s="22"/>
      <c r="O111" s="23">
        <f>Conteo!$L111*Conteo!$I111</f>
        <v>3600</v>
      </c>
      <c r="P111" s="106"/>
    </row>
    <row r="112" spans="1:16" ht="24" customHeight="1">
      <c r="A112" s="14" t="s">
        <v>2406</v>
      </c>
      <c r="B112" s="15">
        <v>41843</v>
      </c>
      <c r="C112" s="26" t="s">
        <v>1185</v>
      </c>
      <c r="D112" s="27" t="s">
        <v>1186</v>
      </c>
      <c r="E112" s="18" t="s">
        <v>368</v>
      </c>
      <c r="F112" s="19">
        <v>5</v>
      </c>
      <c r="G112" s="19">
        <f>VLOOKUP(A112,Entradas!#REF!,303)</f>
        <v>0</v>
      </c>
      <c r="H112" s="19">
        <f>VLOOKUP(A112,Salidas!#REF!,1949,0)</f>
        <v>0</v>
      </c>
      <c r="I112" s="19">
        <f>(F112+G112)-H112</f>
        <v>5</v>
      </c>
      <c r="J112" s="93" t="s">
        <v>991</v>
      </c>
      <c r="K112" s="19" t="s">
        <v>1167</v>
      </c>
      <c r="L112" s="20" t="s">
        <v>1187</v>
      </c>
      <c r="M112" s="21">
        <f>Conteo!$L112*Conteo!$I112</f>
        <v>1595</v>
      </c>
      <c r="N112" s="22"/>
      <c r="O112" s="23">
        <f>Conteo!$L112*Conteo!$I112</f>
        <v>1595</v>
      </c>
      <c r="P112" s="106"/>
    </row>
    <row r="113" spans="1:16" ht="24" customHeight="1">
      <c r="A113" s="14" t="s">
        <v>2407</v>
      </c>
      <c r="B113" s="15">
        <v>40822</v>
      </c>
      <c r="C113" s="26" t="s">
        <v>1188</v>
      </c>
      <c r="D113" s="27" t="s">
        <v>1189</v>
      </c>
      <c r="E113" s="18" t="s">
        <v>368</v>
      </c>
      <c r="F113" s="19">
        <v>1</v>
      </c>
      <c r="G113" s="19">
        <f>VLOOKUP(A113,Entradas!#REF!,303)</f>
        <v>0</v>
      </c>
      <c r="H113" s="19">
        <f>VLOOKUP(A113,Salidas!#REF!,1949,0)</f>
        <v>0</v>
      </c>
      <c r="I113" s="19">
        <f>(F113+G113)-H113</f>
        <v>1</v>
      </c>
      <c r="J113" s="93" t="s">
        <v>991</v>
      </c>
      <c r="K113" s="19" t="s">
        <v>1190</v>
      </c>
      <c r="L113" s="20" t="s">
        <v>1191</v>
      </c>
      <c r="M113" s="21">
        <f>Conteo!$L113*Conteo!$I113</f>
        <v>200</v>
      </c>
      <c r="N113" s="22"/>
      <c r="O113" s="23">
        <f>Conteo!$L113*Conteo!$I113</f>
        <v>200</v>
      </c>
      <c r="P113" s="106"/>
    </row>
    <row r="114" spans="1:16" ht="24" customHeight="1">
      <c r="A114" s="14" t="s">
        <v>2645</v>
      </c>
      <c r="B114" s="56"/>
      <c r="C114" s="18" t="s">
        <v>1795</v>
      </c>
      <c r="D114" s="42" t="s">
        <v>2901</v>
      </c>
      <c r="E114" s="39" t="s">
        <v>368</v>
      </c>
      <c r="F114" s="19">
        <v>7</v>
      </c>
      <c r="G114" s="19">
        <f>VLOOKUP(A114,Entradas!#REF!,303)</f>
        <v>0</v>
      </c>
      <c r="H114" s="19">
        <f>VLOOKUP(A114,Salidas!#REF!,1949,0)</f>
        <v>0</v>
      </c>
      <c r="I114" s="19">
        <v>6</v>
      </c>
      <c r="J114" s="19" t="s">
        <v>2660</v>
      </c>
      <c r="K114" s="19" t="s">
        <v>2923</v>
      </c>
      <c r="L114" s="33">
        <v>137</v>
      </c>
      <c r="M114" s="21">
        <f>Conteo!$L114*Conteo!$I114</f>
        <v>822</v>
      </c>
      <c r="N114" s="22"/>
      <c r="O114" s="40">
        <f>Conteo!$L114*Conteo!$I114</f>
        <v>822</v>
      </c>
      <c r="P114" s="106"/>
    </row>
    <row r="115" spans="1:16" ht="24" customHeight="1">
      <c r="A115" s="14" t="s">
        <v>2644</v>
      </c>
      <c r="B115" s="56"/>
      <c r="C115" s="48" t="s">
        <v>1787</v>
      </c>
      <c r="D115" s="17" t="s">
        <v>2902</v>
      </c>
      <c r="E115" s="19" t="s">
        <v>368</v>
      </c>
      <c r="F115" s="19">
        <v>16</v>
      </c>
      <c r="G115" s="19">
        <f>VLOOKUP(A115,Entradas!#REF!,303)</f>
        <v>0</v>
      </c>
      <c r="H115" s="19">
        <f>VLOOKUP(A115,Salidas!#REF!,1949,0)</f>
        <v>0</v>
      </c>
      <c r="I115" s="19">
        <v>33</v>
      </c>
      <c r="J115" s="19" t="s">
        <v>2660</v>
      </c>
      <c r="K115" s="19" t="s">
        <v>2922</v>
      </c>
      <c r="L115" s="33">
        <v>126</v>
      </c>
      <c r="M115" s="21">
        <f>Conteo!$L115*Conteo!$I115</f>
        <v>4158</v>
      </c>
      <c r="N115" s="22"/>
      <c r="O115" s="40">
        <f>Conteo!$L115*Conteo!$I115</f>
        <v>4158</v>
      </c>
      <c r="P115" s="106"/>
    </row>
    <row r="116" spans="1:16" ht="24" customHeight="1">
      <c r="A116" s="14" t="s">
        <v>2648</v>
      </c>
      <c r="B116" s="15">
        <v>44449</v>
      </c>
      <c r="C116" s="18" t="s">
        <v>1785</v>
      </c>
      <c r="D116" s="42" t="s">
        <v>1914</v>
      </c>
      <c r="E116" s="39" t="s">
        <v>957</v>
      </c>
      <c r="F116" s="19">
        <v>4</v>
      </c>
      <c r="G116" s="19" t="e">
        <f>VLOOKUP(A116,Entradas!#REF!,303)</f>
        <v>#N/A</v>
      </c>
      <c r="H116" s="19">
        <f>VLOOKUP(A116,Salidas!#REF!,1949,0)</f>
        <v>0</v>
      </c>
      <c r="I116" s="19">
        <v>4</v>
      </c>
      <c r="J116" s="19" t="s">
        <v>2660</v>
      </c>
      <c r="K116" s="19" t="s">
        <v>2924</v>
      </c>
      <c r="L116" s="33">
        <v>1357</v>
      </c>
      <c r="M116" s="21">
        <f>Conteo!$L116*Conteo!$I116</f>
        <v>5428</v>
      </c>
      <c r="N116" s="22"/>
      <c r="O116" s="40">
        <f>Conteo!$L116*Conteo!$I116</f>
        <v>5428</v>
      </c>
      <c r="P116" s="106"/>
    </row>
    <row r="117" spans="1:16" ht="24" customHeight="1">
      <c r="A117" s="14"/>
      <c r="B117" s="15">
        <v>44450</v>
      </c>
      <c r="C117" s="26" t="s">
        <v>2925</v>
      </c>
      <c r="D117" s="27" t="s">
        <v>2926</v>
      </c>
      <c r="E117" s="37" t="s">
        <v>494</v>
      </c>
      <c r="F117" s="19"/>
      <c r="G117" s="19" t="e">
        <f>VLOOKUP(A117,Entradas!#REF!,303)</f>
        <v>#N/A</v>
      </c>
      <c r="H117" s="19" t="e">
        <f>VLOOKUP(A117,Salidas!#REF!,1949,0)</f>
        <v>#N/A</v>
      </c>
      <c r="I117" s="19">
        <v>17</v>
      </c>
      <c r="J117" s="19" t="s">
        <v>2660</v>
      </c>
      <c r="K117" s="57" t="s">
        <v>2924</v>
      </c>
      <c r="L117" s="20">
        <v>100</v>
      </c>
      <c r="M117" s="21">
        <f>Conteo!$L117*Conteo!$I117</f>
        <v>1700</v>
      </c>
      <c r="N117" s="22"/>
      <c r="O117" s="23">
        <f>Conteo!$L117*Conteo!$I117</f>
        <v>1700</v>
      </c>
      <c r="P117" s="106"/>
    </row>
    <row r="118" spans="1:16" ht="24" customHeight="1">
      <c r="A118" s="30" t="s">
        <v>2789</v>
      </c>
      <c r="B118" s="15">
        <v>44451</v>
      </c>
      <c r="C118" s="19" t="s">
        <v>2788</v>
      </c>
      <c r="D118" s="31" t="s">
        <v>2790</v>
      </c>
      <c r="E118" s="35" t="s">
        <v>2774</v>
      </c>
      <c r="F118" s="32">
        <v>20</v>
      </c>
      <c r="G118" s="19" t="e">
        <f>VLOOKUP(A118,Entradas!#REF!,303)</f>
        <v>#N/A</v>
      </c>
      <c r="H118" s="19" t="e">
        <f>VLOOKUP(A118,Salidas!#REF!,1949,0)</f>
        <v>#N/A</v>
      </c>
      <c r="I118" s="32">
        <v>10</v>
      </c>
      <c r="J118" s="32" t="s">
        <v>2660</v>
      </c>
      <c r="K118" s="32" t="s">
        <v>1261</v>
      </c>
      <c r="L118" s="33">
        <v>1713</v>
      </c>
      <c r="M118" s="21">
        <f>Conteo!$L118*Conteo!$I118</f>
        <v>17130</v>
      </c>
      <c r="N118" s="22"/>
      <c r="O118" s="40">
        <f>Conteo!$L118*Conteo!$I118</f>
        <v>17130</v>
      </c>
      <c r="P118" s="106"/>
    </row>
    <row r="119" spans="1:256" ht="24" customHeight="1">
      <c r="A119" s="14" t="s">
        <v>2656</v>
      </c>
      <c r="B119" s="15">
        <v>44452</v>
      </c>
      <c r="C119" s="18" t="s">
        <v>1783</v>
      </c>
      <c r="D119" s="42" t="s">
        <v>1929</v>
      </c>
      <c r="E119" s="19" t="s">
        <v>1784</v>
      </c>
      <c r="F119" s="19">
        <v>0</v>
      </c>
      <c r="G119" s="19" t="e">
        <f>VLOOKUP(A119,Entradas!#REF!,303)</f>
        <v>#N/A</v>
      </c>
      <c r="H119" s="19">
        <f>VLOOKUP(A119,Salidas!#REF!,1949,0)</f>
        <v>0</v>
      </c>
      <c r="I119" s="19">
        <v>23</v>
      </c>
      <c r="J119" s="19" t="s">
        <v>2660</v>
      </c>
      <c r="K119" s="19" t="s">
        <v>1261</v>
      </c>
      <c r="L119" s="33">
        <v>1645</v>
      </c>
      <c r="M119" s="21">
        <f>Conteo!$L119*Conteo!$I119</f>
        <v>37835</v>
      </c>
      <c r="N119" s="22"/>
      <c r="O119" s="40">
        <f>Conteo!$L119*Conteo!$I119</f>
        <v>37835</v>
      </c>
      <c r="P119" s="106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ht="24" customHeight="1">
      <c r="A120" s="14" t="s">
        <v>2658</v>
      </c>
      <c r="B120" s="15">
        <v>44453</v>
      </c>
      <c r="C120" s="18" t="s">
        <v>1756</v>
      </c>
      <c r="D120" s="42" t="s">
        <v>1931</v>
      </c>
      <c r="E120" s="19" t="s">
        <v>2774</v>
      </c>
      <c r="F120" s="19">
        <v>0</v>
      </c>
      <c r="G120" s="19">
        <f>VLOOKUP(A120,Entradas!#REF!,303)</f>
        <v>0</v>
      </c>
      <c r="H120" s="19">
        <f>VLOOKUP(A120,Salidas!#REF!,1949,0)</f>
        <v>0</v>
      </c>
      <c r="I120" s="19">
        <v>29</v>
      </c>
      <c r="J120" s="19" t="s">
        <v>2660</v>
      </c>
      <c r="K120" s="19" t="s">
        <v>1261</v>
      </c>
      <c r="L120" s="33">
        <v>1700</v>
      </c>
      <c r="M120" s="21">
        <f>Conteo!$L120*Conteo!$I120</f>
        <v>49300</v>
      </c>
      <c r="N120" s="22"/>
      <c r="O120" s="40">
        <f>Conteo!$L120*Conteo!$I120</f>
        <v>49300</v>
      </c>
      <c r="P120" s="106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ht="24" customHeight="1">
      <c r="A121" s="30" t="s">
        <v>2762</v>
      </c>
      <c r="B121" s="15">
        <v>44454</v>
      </c>
      <c r="C121" s="19" t="s">
        <v>2762</v>
      </c>
      <c r="D121" s="31" t="s">
        <v>2763</v>
      </c>
      <c r="E121" s="32" t="s">
        <v>494</v>
      </c>
      <c r="F121" s="32">
        <v>32</v>
      </c>
      <c r="G121" s="19">
        <f>VLOOKUP(A121,Entradas!#REF!,303)</f>
        <v>0</v>
      </c>
      <c r="H121" s="19" t="e">
        <f>VLOOKUP(A121,Salidas!#REF!,1949,0)</f>
        <v>#N/A</v>
      </c>
      <c r="I121" s="32">
        <v>18</v>
      </c>
      <c r="J121" s="32" t="s">
        <v>2660</v>
      </c>
      <c r="K121" s="32" t="s">
        <v>1265</v>
      </c>
      <c r="L121" s="33">
        <v>131</v>
      </c>
      <c r="M121" s="21">
        <f>Conteo!$L121*Conteo!$I121</f>
        <v>2358</v>
      </c>
      <c r="N121" s="22"/>
      <c r="O121" s="40">
        <f>Conteo!$L121*Conteo!$I121</f>
        <v>2358</v>
      </c>
      <c r="P121" s="106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ht="24" customHeight="1">
      <c r="A122" s="14"/>
      <c r="B122" s="15">
        <v>44455</v>
      </c>
      <c r="C122" s="26" t="s">
        <v>2934</v>
      </c>
      <c r="D122" s="27" t="s">
        <v>2935</v>
      </c>
      <c r="E122" s="18" t="s">
        <v>494</v>
      </c>
      <c r="F122" s="19"/>
      <c r="G122" s="19" t="e">
        <f>VLOOKUP(A122,Entradas!#REF!,303)</f>
        <v>#N/A</v>
      </c>
      <c r="H122" s="19" t="e">
        <f>VLOOKUP(A122,Salidas!#REF!,1949,0)</f>
        <v>#N/A</v>
      </c>
      <c r="I122" s="19">
        <v>50</v>
      </c>
      <c r="J122" s="19" t="s">
        <v>2660</v>
      </c>
      <c r="K122" s="57" t="s">
        <v>1265</v>
      </c>
      <c r="L122" s="20">
        <v>75</v>
      </c>
      <c r="M122" s="21">
        <f>Conteo!$L122*Conteo!$I122</f>
        <v>3750</v>
      </c>
      <c r="N122" s="22"/>
      <c r="O122" s="23">
        <f>Conteo!$L122*Conteo!$I122</f>
        <v>3750</v>
      </c>
      <c r="P122" s="106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ht="24" customHeight="1">
      <c r="A123" s="14"/>
      <c r="B123" s="56"/>
      <c r="C123" s="26" t="s">
        <v>2936</v>
      </c>
      <c r="D123" s="27" t="s">
        <v>2937</v>
      </c>
      <c r="E123" s="37" t="s">
        <v>494</v>
      </c>
      <c r="F123" s="19"/>
      <c r="G123" s="19" t="e">
        <f>VLOOKUP(A123,Entradas!#REF!,303)</f>
        <v>#N/A</v>
      </c>
      <c r="H123" s="19" t="e">
        <f>VLOOKUP(A123,Salidas!#REF!,1949,0)</f>
        <v>#N/A</v>
      </c>
      <c r="I123" s="19">
        <v>18</v>
      </c>
      <c r="J123" s="19" t="s">
        <v>2660</v>
      </c>
      <c r="K123" s="57" t="s">
        <v>1265</v>
      </c>
      <c r="L123" s="20">
        <v>224</v>
      </c>
      <c r="M123" s="21">
        <f>Conteo!$L123*Conteo!$I123</f>
        <v>4032</v>
      </c>
      <c r="N123" s="22"/>
      <c r="O123" s="23">
        <f>Conteo!$L123*Conteo!$I123</f>
        <v>4032</v>
      </c>
      <c r="P123" s="106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1:256" ht="24" customHeight="1">
      <c r="A124" s="30" t="s">
        <v>2768</v>
      </c>
      <c r="B124" s="40"/>
      <c r="C124" s="19" t="s">
        <v>2768</v>
      </c>
      <c r="D124" s="31" t="s">
        <v>2769</v>
      </c>
      <c r="E124" s="35" t="s">
        <v>494</v>
      </c>
      <c r="F124" s="32">
        <v>0</v>
      </c>
      <c r="G124" s="19">
        <f>VLOOKUP(A124,Entradas!#REF!,303)</f>
        <v>0</v>
      </c>
      <c r="H124" s="19" t="e">
        <f>VLOOKUP(A124,Salidas!#REF!,1949,0)</f>
        <v>#N/A</v>
      </c>
      <c r="I124" s="32">
        <v>5</v>
      </c>
      <c r="J124" s="32" t="s">
        <v>2660</v>
      </c>
      <c r="K124" s="32" t="s">
        <v>1265</v>
      </c>
      <c r="L124" s="33">
        <v>200</v>
      </c>
      <c r="M124" s="21">
        <f>Conteo!$L124*Conteo!$I124</f>
        <v>1000</v>
      </c>
      <c r="N124" s="22"/>
      <c r="O124" s="40">
        <f>Conteo!$L124*Conteo!$I124</f>
        <v>1000</v>
      </c>
      <c r="P124" s="106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ht="24" customHeight="1">
      <c r="A125" s="30" t="s">
        <v>2770</v>
      </c>
      <c r="B125" s="40"/>
      <c r="C125" s="19" t="s">
        <v>2770</v>
      </c>
      <c r="D125" s="31" t="s">
        <v>2771</v>
      </c>
      <c r="E125" s="35" t="s">
        <v>494</v>
      </c>
      <c r="F125" s="32">
        <v>25</v>
      </c>
      <c r="G125" s="19" t="e">
        <f>VLOOKUP(A125,Entradas!#REF!,303)</f>
        <v>#N/A</v>
      </c>
      <c r="H125" s="19" t="e">
        <f>VLOOKUP(A125,Salidas!#REF!,1949,0)</f>
        <v>#N/A</v>
      </c>
      <c r="I125" s="32">
        <v>40</v>
      </c>
      <c r="J125" s="32" t="s">
        <v>2660</v>
      </c>
      <c r="K125" s="32" t="s">
        <v>1281</v>
      </c>
      <c r="L125" s="33">
        <v>75</v>
      </c>
      <c r="M125" s="21">
        <f>Conteo!$L125*Conteo!$I125</f>
        <v>3000</v>
      </c>
      <c r="N125" s="22"/>
      <c r="O125" s="40">
        <f>Conteo!$L125*Conteo!$I125</f>
        <v>3000</v>
      </c>
      <c r="P125" s="106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16" ht="24" customHeight="1">
      <c r="A126" s="30" t="s">
        <v>2772</v>
      </c>
      <c r="B126" s="58">
        <v>44483</v>
      </c>
      <c r="C126" s="19" t="s">
        <v>2772</v>
      </c>
      <c r="D126" s="31" t="s">
        <v>2773</v>
      </c>
      <c r="E126" s="35" t="s">
        <v>494</v>
      </c>
      <c r="F126" s="32">
        <v>95</v>
      </c>
      <c r="G126" s="19" t="e">
        <f>VLOOKUP(A126,Entradas!#REF!,303)</f>
        <v>#N/A</v>
      </c>
      <c r="H126" s="19" t="e">
        <f>VLOOKUP(A126,Salidas!#REF!,1949,0)</f>
        <v>#N/A</v>
      </c>
      <c r="I126" s="32">
        <v>82</v>
      </c>
      <c r="J126" s="32" t="s">
        <v>2660</v>
      </c>
      <c r="K126" s="32" t="s">
        <v>1281</v>
      </c>
      <c r="L126" s="33">
        <v>11</v>
      </c>
      <c r="M126" s="21">
        <f>Conteo!$L126*Conteo!$I126</f>
        <v>902</v>
      </c>
      <c r="N126" s="22"/>
      <c r="O126" s="40">
        <f>Conteo!$L126*Conteo!$I126</f>
        <v>902</v>
      </c>
      <c r="P126" s="106"/>
    </row>
    <row r="127" spans="1:16" ht="24" customHeight="1">
      <c r="A127" s="14"/>
      <c r="B127" s="15">
        <v>44483</v>
      </c>
      <c r="C127" s="26" t="s">
        <v>3028</v>
      </c>
      <c r="D127" s="27" t="s">
        <v>3029</v>
      </c>
      <c r="E127" s="37" t="s">
        <v>1535</v>
      </c>
      <c r="F127" s="19"/>
      <c r="G127" s="19" t="e">
        <f>VLOOKUP(A127,Entradas!#REF!,303)</f>
        <v>#N/A</v>
      </c>
      <c r="H127" s="19" t="e">
        <f>VLOOKUP(A127,Salidas!#REF!,1949,0)</f>
        <v>#N/A</v>
      </c>
      <c r="I127" s="19">
        <v>47</v>
      </c>
      <c r="J127" s="19" t="s">
        <v>2660</v>
      </c>
      <c r="K127" s="57" t="s">
        <v>1281</v>
      </c>
      <c r="L127" s="20">
        <v>49</v>
      </c>
      <c r="M127" s="21">
        <f>Conteo!$L127*Conteo!$I127</f>
        <v>2303</v>
      </c>
      <c r="N127" s="22"/>
      <c r="O127" s="23">
        <f>Conteo!$L127*Conteo!$I127</f>
        <v>2303</v>
      </c>
      <c r="P127" s="110"/>
    </row>
    <row r="128" spans="1:16" ht="24" customHeight="1">
      <c r="A128" s="14"/>
      <c r="B128" s="15">
        <v>44543</v>
      </c>
      <c r="C128" s="26" t="s">
        <v>3099</v>
      </c>
      <c r="D128" s="27" t="s">
        <v>3030</v>
      </c>
      <c r="E128" s="37" t="s">
        <v>494</v>
      </c>
      <c r="F128" s="19"/>
      <c r="G128" s="19" t="e">
        <f>VLOOKUP(A128,Entradas!#REF!,303)</f>
        <v>#N/A</v>
      </c>
      <c r="H128" s="19" t="e">
        <f>VLOOKUP(A128,Salidas!#REF!,1949,0)</f>
        <v>#N/A</v>
      </c>
      <c r="I128" s="19">
        <v>60</v>
      </c>
      <c r="J128" s="19" t="s">
        <v>2660</v>
      </c>
      <c r="K128" s="57" t="s">
        <v>1281</v>
      </c>
      <c r="L128" s="20">
        <v>70</v>
      </c>
      <c r="M128" s="21">
        <v>7560</v>
      </c>
      <c r="N128" s="22"/>
      <c r="O128" s="23">
        <f>Conteo!$L128*Conteo!$I128</f>
        <v>4200</v>
      </c>
      <c r="P128" s="110"/>
    </row>
    <row r="129" spans="1:16" ht="24" customHeight="1">
      <c r="A129" s="14" t="s">
        <v>2487</v>
      </c>
      <c r="B129" s="15">
        <v>43241</v>
      </c>
      <c r="C129" s="26" t="s">
        <v>1404</v>
      </c>
      <c r="D129" s="27" t="s">
        <v>1405</v>
      </c>
      <c r="E129" s="37" t="s">
        <v>368</v>
      </c>
      <c r="F129" s="19">
        <v>11</v>
      </c>
      <c r="G129" s="19">
        <f>VLOOKUP(A129,Entradas!#REF!,303)</f>
        <v>0</v>
      </c>
      <c r="H129" s="19">
        <f>VLOOKUP(A129,Salidas!#REF!,1949,0)</f>
        <v>0</v>
      </c>
      <c r="I129" s="19">
        <f>(F129+G129)-H129</f>
        <v>11</v>
      </c>
      <c r="J129" s="93" t="s">
        <v>991</v>
      </c>
      <c r="K129" s="19" t="s">
        <v>1402</v>
      </c>
      <c r="L129" s="20" t="s">
        <v>1403</v>
      </c>
      <c r="M129" s="21">
        <f>Conteo!$L129*Conteo!$I129</f>
        <v>13200</v>
      </c>
      <c r="N129" s="22"/>
      <c r="O129" s="23">
        <f>Conteo!$L129*Conteo!$I129</f>
        <v>13200</v>
      </c>
      <c r="P129" s="110"/>
    </row>
    <row r="130" spans="1:16" ht="24" customHeight="1">
      <c r="A130" s="14" t="s">
        <v>2488</v>
      </c>
      <c r="B130" s="15">
        <v>43241</v>
      </c>
      <c r="C130" s="26" t="s">
        <v>1406</v>
      </c>
      <c r="D130" s="27" t="s">
        <v>1407</v>
      </c>
      <c r="E130" s="37" t="s">
        <v>368</v>
      </c>
      <c r="F130" s="19">
        <v>2</v>
      </c>
      <c r="G130" s="19">
        <f>VLOOKUP(A130,Entradas!#REF!,303)</f>
        <v>0</v>
      </c>
      <c r="H130" s="19">
        <f>VLOOKUP(A130,Salidas!#REF!,1949,0)</f>
        <v>0</v>
      </c>
      <c r="I130" s="19">
        <f>(F130+G130)-H130</f>
        <v>2</v>
      </c>
      <c r="J130" s="93" t="s">
        <v>991</v>
      </c>
      <c r="K130" s="19" t="s">
        <v>1402</v>
      </c>
      <c r="L130" s="20" t="s">
        <v>1408</v>
      </c>
      <c r="M130" s="21">
        <f>Conteo!$L130*Conteo!$I130</f>
        <v>1600</v>
      </c>
      <c r="N130" s="22"/>
      <c r="O130" s="23">
        <f>Conteo!$L130*Conteo!$I130</f>
        <v>1600</v>
      </c>
      <c r="P130" s="106"/>
    </row>
    <row r="131" spans="1:16" ht="24" customHeight="1">
      <c r="A131" s="30" t="s">
        <v>2764</v>
      </c>
      <c r="B131" s="40"/>
      <c r="C131" s="19" t="s">
        <v>2764</v>
      </c>
      <c r="D131" s="31" t="s">
        <v>2765</v>
      </c>
      <c r="E131" s="32" t="s">
        <v>1535</v>
      </c>
      <c r="F131" s="32">
        <v>15</v>
      </c>
      <c r="G131" s="19">
        <f>VLOOKUP(A131,Entradas!#REF!,303)</f>
        <v>0</v>
      </c>
      <c r="H131" s="19" t="e">
        <f>VLOOKUP(A131,Salidas!#REF!,1949,0)</f>
        <v>#N/A</v>
      </c>
      <c r="I131" s="32">
        <v>39</v>
      </c>
      <c r="J131" s="32" t="s">
        <v>2660</v>
      </c>
      <c r="K131" s="32" t="s">
        <v>1411</v>
      </c>
      <c r="L131" s="33">
        <v>153</v>
      </c>
      <c r="M131" s="21">
        <f>Conteo!$L131*Conteo!$I131</f>
        <v>5967</v>
      </c>
      <c r="N131" s="22"/>
      <c r="O131" s="40">
        <f>Conteo!$L131*Conteo!$I131</f>
        <v>5967</v>
      </c>
      <c r="P131" s="106"/>
    </row>
    <row r="132" spans="1:16" ht="24" customHeight="1">
      <c r="A132" s="14"/>
      <c r="B132" s="47"/>
      <c r="C132" s="41" t="s">
        <v>2938</v>
      </c>
      <c r="D132" s="42" t="s">
        <v>3041</v>
      </c>
      <c r="E132" s="19" t="s">
        <v>494</v>
      </c>
      <c r="F132" s="19"/>
      <c r="G132" s="19" t="e">
        <f>VLOOKUP(A132,Entradas!#REF!,303)</f>
        <v>#N/A</v>
      </c>
      <c r="H132" s="19" t="e">
        <f>VLOOKUP(A132,Salidas!#REF!,1949,0)</f>
        <v>#N/A</v>
      </c>
      <c r="I132" s="48">
        <v>1</v>
      </c>
      <c r="J132" s="19" t="s">
        <v>2660</v>
      </c>
      <c r="K132" s="19" t="s">
        <v>1411</v>
      </c>
      <c r="L132" s="20">
        <v>1062</v>
      </c>
      <c r="M132" s="21">
        <f>Conteo!$L132*Conteo!$I132</f>
        <v>1062</v>
      </c>
      <c r="N132" s="44"/>
      <c r="O132" s="23">
        <f>Conteo!$L132*Conteo!$I132</f>
        <v>1062</v>
      </c>
      <c r="P132" s="108"/>
    </row>
    <row r="133" spans="1:16" ht="24" customHeight="1">
      <c r="A133" s="30" t="s">
        <v>2766</v>
      </c>
      <c r="B133" s="58">
        <v>44448</v>
      </c>
      <c r="C133" s="19" t="s">
        <v>1409</v>
      </c>
      <c r="D133" s="31" t="s">
        <v>2767</v>
      </c>
      <c r="E133" s="32" t="s">
        <v>494</v>
      </c>
      <c r="F133" s="32">
        <v>2</v>
      </c>
      <c r="G133" s="19">
        <f>VLOOKUP(A133,Entradas!#REF!,303)</f>
        <v>0</v>
      </c>
      <c r="H133" s="19" t="e">
        <f>VLOOKUP(A133,Salidas!#REF!,1949,0)</f>
        <v>#N/A</v>
      </c>
      <c r="I133" s="32">
        <v>9</v>
      </c>
      <c r="J133" s="32" t="s">
        <v>2660</v>
      </c>
      <c r="K133" s="32" t="s">
        <v>1411</v>
      </c>
      <c r="L133" s="33">
        <v>708</v>
      </c>
      <c r="M133" s="21">
        <f>Conteo!$L133*Conteo!$I133</f>
        <v>6372</v>
      </c>
      <c r="N133" s="22"/>
      <c r="O133" s="40">
        <f>Conteo!$L133*Conteo!$I133</f>
        <v>6372</v>
      </c>
      <c r="P133" s="108"/>
    </row>
    <row r="134" spans="1:16" ht="24" customHeight="1">
      <c r="A134" s="30"/>
      <c r="B134" s="58">
        <v>44448</v>
      </c>
      <c r="C134" s="19" t="s">
        <v>3062</v>
      </c>
      <c r="D134" s="31" t="s">
        <v>3063</v>
      </c>
      <c r="E134" s="32" t="s">
        <v>494</v>
      </c>
      <c r="F134" s="32"/>
      <c r="G134" s="19" t="e">
        <f>VLOOKUP(A134,Entradas!#REF!,303)</f>
        <v>#N/A</v>
      </c>
      <c r="H134" s="19" t="e">
        <f>VLOOKUP(A134,Salidas!#REF!,1949,0)</f>
        <v>#N/A</v>
      </c>
      <c r="I134" s="32">
        <v>5</v>
      </c>
      <c r="J134" s="32" t="s">
        <v>2660</v>
      </c>
      <c r="K134" s="32" t="s">
        <v>1411</v>
      </c>
      <c r="L134" s="33">
        <v>405</v>
      </c>
      <c r="M134" s="21">
        <f>Conteo!$L134*Conteo!$I134</f>
        <v>2025</v>
      </c>
      <c r="N134" s="22"/>
      <c r="O134" s="40">
        <f>Conteo!$L134*Conteo!$I134</f>
        <v>2025</v>
      </c>
      <c r="P134" s="108"/>
    </row>
    <row r="135" spans="1:16" ht="24" customHeight="1">
      <c r="A135" s="30"/>
      <c r="B135" s="58">
        <v>44448</v>
      </c>
      <c r="C135" s="19" t="s">
        <v>3064</v>
      </c>
      <c r="D135" s="31" t="s">
        <v>3065</v>
      </c>
      <c r="E135" s="32" t="s">
        <v>494</v>
      </c>
      <c r="F135" s="32"/>
      <c r="G135" s="19" t="e">
        <f>VLOOKUP(A135,Entradas!#REF!,303)</f>
        <v>#N/A</v>
      </c>
      <c r="H135" s="19" t="e">
        <f>VLOOKUP(A135,Salidas!#REF!,1949,0)</f>
        <v>#N/A</v>
      </c>
      <c r="I135" s="32">
        <v>12</v>
      </c>
      <c r="J135" s="32" t="s">
        <v>2660</v>
      </c>
      <c r="K135" s="32" t="s">
        <v>1411</v>
      </c>
      <c r="L135" s="33">
        <v>405</v>
      </c>
      <c r="M135" s="21">
        <f>Conteo!$L135*Conteo!$I135</f>
        <v>4860</v>
      </c>
      <c r="N135" s="22"/>
      <c r="O135" s="40">
        <f>Conteo!$L135*Conteo!$I135</f>
        <v>4860</v>
      </c>
      <c r="P135" s="108"/>
    </row>
    <row r="136" spans="1:16" ht="24" customHeight="1">
      <c r="A136" s="14"/>
      <c r="B136" s="56"/>
      <c r="C136" s="26" t="s">
        <v>1412</v>
      </c>
      <c r="D136" s="27" t="s">
        <v>2927</v>
      </c>
      <c r="E136" s="18" t="s">
        <v>494</v>
      </c>
      <c r="F136" s="19"/>
      <c r="G136" s="19" t="e">
        <f>VLOOKUP(A136,Entradas!#REF!,303)</f>
        <v>#N/A</v>
      </c>
      <c r="H136" s="19" t="e">
        <f>VLOOKUP(A136,Salidas!#REF!,1949,0)</f>
        <v>#N/A</v>
      </c>
      <c r="I136" s="19">
        <v>4</v>
      </c>
      <c r="J136" s="19" t="s">
        <v>2660</v>
      </c>
      <c r="K136" s="57" t="s">
        <v>1411</v>
      </c>
      <c r="L136" s="20">
        <v>700</v>
      </c>
      <c r="M136" s="21">
        <f>Conteo!$L136*Conteo!$I136</f>
        <v>2800</v>
      </c>
      <c r="N136" s="22"/>
      <c r="O136" s="23">
        <f>Conteo!$L136*Conteo!$I136</f>
        <v>2800</v>
      </c>
      <c r="P136" s="106"/>
    </row>
    <row r="137" spans="1:16" ht="24" customHeight="1">
      <c r="A137" s="14" t="s">
        <v>2654</v>
      </c>
      <c r="B137" s="56"/>
      <c r="C137" s="18" t="s">
        <v>1924</v>
      </c>
      <c r="D137" s="42" t="s">
        <v>3092</v>
      </c>
      <c r="E137" s="19" t="s">
        <v>368</v>
      </c>
      <c r="F137" s="19">
        <v>29</v>
      </c>
      <c r="G137" s="19" t="e">
        <f>VLOOKUP(A137,Entradas!#REF!,303)</f>
        <v>#N/A</v>
      </c>
      <c r="H137" s="19">
        <f>VLOOKUP(A137,Salidas!#REF!,1949,0)</f>
        <v>0</v>
      </c>
      <c r="I137" s="19">
        <v>36</v>
      </c>
      <c r="J137" s="19" t="s">
        <v>2660</v>
      </c>
      <c r="K137" s="19" t="s">
        <v>1416</v>
      </c>
      <c r="L137" s="33">
        <v>100</v>
      </c>
      <c r="M137" s="21">
        <f>Conteo!$L137*Conteo!$I137</f>
        <v>3600</v>
      </c>
      <c r="N137" s="22"/>
      <c r="O137" s="40">
        <f>Conteo!$L137*Conteo!$I137</f>
        <v>3600</v>
      </c>
      <c r="P137" s="106"/>
    </row>
    <row r="138" spans="1:16" ht="24" customHeight="1">
      <c r="A138" s="14" t="s">
        <v>2494</v>
      </c>
      <c r="B138" s="15">
        <v>42536</v>
      </c>
      <c r="C138" s="26" t="s">
        <v>1424</v>
      </c>
      <c r="D138" s="27" t="s">
        <v>1425</v>
      </c>
      <c r="E138" s="18" t="s">
        <v>368</v>
      </c>
      <c r="F138" s="19">
        <v>4</v>
      </c>
      <c r="G138" s="19">
        <f>VLOOKUP(A138,Entradas!#REF!,303)</f>
        <v>0</v>
      </c>
      <c r="H138" s="19">
        <f>VLOOKUP(A138,Salidas!#REF!,1949,0)</f>
        <v>0</v>
      </c>
      <c r="I138" s="19">
        <f>(F138+G138)-H138</f>
        <v>4</v>
      </c>
      <c r="J138" s="93" t="s">
        <v>991</v>
      </c>
      <c r="K138" s="19" t="s">
        <v>1423</v>
      </c>
      <c r="L138" s="20" t="s">
        <v>1426</v>
      </c>
      <c r="M138" s="21">
        <f>Conteo!$L138*Conteo!$I138</f>
        <v>4248</v>
      </c>
      <c r="N138" s="22"/>
      <c r="O138" s="23">
        <f>Conteo!$L138*Conteo!$I138</f>
        <v>4248</v>
      </c>
      <c r="P138" s="109"/>
    </row>
    <row r="139" spans="1:16" ht="24" customHeight="1">
      <c r="A139" s="14"/>
      <c r="B139" s="56"/>
      <c r="C139" s="26" t="s">
        <v>1424</v>
      </c>
      <c r="D139" s="27" t="s">
        <v>2929</v>
      </c>
      <c r="E139" s="18" t="s">
        <v>494</v>
      </c>
      <c r="F139" s="19"/>
      <c r="G139" s="19" t="e">
        <f>VLOOKUP(A139,Entradas!#REF!,303)</f>
        <v>#N/A</v>
      </c>
      <c r="H139" s="19" t="e">
        <f>VLOOKUP(A139,Salidas!#REF!,1949,0)</f>
        <v>#N/A</v>
      </c>
      <c r="I139" s="19">
        <v>5</v>
      </c>
      <c r="J139" s="19" t="s">
        <v>2660</v>
      </c>
      <c r="K139" s="57" t="s">
        <v>1423</v>
      </c>
      <c r="L139" s="20">
        <v>350</v>
      </c>
      <c r="M139" s="21">
        <f>Conteo!$L139*Conteo!$I139</f>
        <v>1750</v>
      </c>
      <c r="N139" s="22"/>
      <c r="O139" s="23">
        <f>Conteo!$L139*Conteo!$I139</f>
        <v>1750</v>
      </c>
      <c r="P139" s="119"/>
    </row>
    <row r="140" spans="1:16" ht="24" customHeight="1">
      <c r="A140" s="14"/>
      <c r="B140" s="56"/>
      <c r="C140" s="26" t="s">
        <v>2938</v>
      </c>
      <c r="D140" s="27" t="s">
        <v>2939</v>
      </c>
      <c r="E140" s="37" t="s">
        <v>494</v>
      </c>
      <c r="F140" s="19"/>
      <c r="G140" s="19" t="e">
        <f>VLOOKUP(A140,Entradas!#REF!,303)</f>
        <v>#N/A</v>
      </c>
      <c r="H140" s="19" t="e">
        <f>VLOOKUP(A140,Salidas!#REF!,1949,0)</f>
        <v>#N/A</v>
      </c>
      <c r="I140" s="19">
        <v>1</v>
      </c>
      <c r="J140" s="19" t="s">
        <v>2660</v>
      </c>
      <c r="K140" s="57" t="s">
        <v>1423</v>
      </c>
      <c r="L140" s="20">
        <v>1062</v>
      </c>
      <c r="M140" s="21">
        <f>Conteo!$L140*Conteo!$I140</f>
        <v>1062</v>
      </c>
      <c r="N140" s="22"/>
      <c r="O140" s="23">
        <f>Conteo!$L140*Conteo!$I140</f>
        <v>1062</v>
      </c>
      <c r="P140" s="119"/>
    </row>
    <row r="141" spans="1:16" ht="24" customHeight="1">
      <c r="A141" s="30" t="s">
        <v>2760</v>
      </c>
      <c r="B141" s="40"/>
      <c r="C141" s="19" t="s">
        <v>2760</v>
      </c>
      <c r="D141" s="31" t="s">
        <v>2761</v>
      </c>
      <c r="E141" s="35" t="s">
        <v>494</v>
      </c>
      <c r="F141" s="32">
        <v>1</v>
      </c>
      <c r="G141" s="19">
        <f>VLOOKUP(A141,Entradas!#REF!,303)</f>
        <v>0</v>
      </c>
      <c r="H141" s="19" t="e">
        <f>VLOOKUP(A141,Salidas!#REF!,1949,0)</f>
        <v>#N/A</v>
      </c>
      <c r="I141" s="32">
        <v>0</v>
      </c>
      <c r="J141" s="32" t="s">
        <v>2660</v>
      </c>
      <c r="K141" s="32" t="s">
        <v>1423</v>
      </c>
      <c r="L141" s="33">
        <v>1200</v>
      </c>
      <c r="M141" s="21">
        <f>Conteo!$L141*Conteo!$I141</f>
        <v>0</v>
      </c>
      <c r="N141" s="22"/>
      <c r="O141" s="40">
        <f>Conteo!$L141*Conteo!$I141</f>
        <v>0</v>
      </c>
      <c r="P141" s="119"/>
    </row>
    <row r="142" spans="1:16" ht="24" customHeight="1">
      <c r="A142" s="14" t="s">
        <v>2495</v>
      </c>
      <c r="B142" s="15">
        <v>40821</v>
      </c>
      <c r="C142" s="26" t="s">
        <v>1427</v>
      </c>
      <c r="D142" s="27" t="s">
        <v>1428</v>
      </c>
      <c r="E142" s="37" t="s">
        <v>368</v>
      </c>
      <c r="F142" s="19">
        <v>2</v>
      </c>
      <c r="G142" s="19">
        <f>VLOOKUP(A142,Entradas!#REF!,303)</f>
        <v>0</v>
      </c>
      <c r="H142" s="19">
        <f>VLOOKUP(A142,Salidas!#REF!,1949,0)</f>
        <v>0</v>
      </c>
      <c r="I142" s="19">
        <f>(F142+G142)-H142</f>
        <v>2</v>
      </c>
      <c r="J142" s="93" t="s">
        <v>991</v>
      </c>
      <c r="K142" s="19" t="s">
        <v>1429</v>
      </c>
      <c r="L142" s="20" t="s">
        <v>1430</v>
      </c>
      <c r="M142" s="21">
        <f>Conteo!$L142*Conteo!$I142</f>
        <v>718</v>
      </c>
      <c r="N142" s="22"/>
      <c r="O142" s="46">
        <f>Conteo!$L142*Conteo!$I142</f>
        <v>718</v>
      </c>
      <c r="P142" s="119"/>
    </row>
    <row r="143" spans="1:16" ht="24" customHeight="1">
      <c r="A143" s="14" t="s">
        <v>2496</v>
      </c>
      <c r="B143" s="15">
        <v>40821</v>
      </c>
      <c r="C143" s="26" t="s">
        <v>1431</v>
      </c>
      <c r="D143" s="27" t="s">
        <v>1432</v>
      </c>
      <c r="E143" s="37" t="s">
        <v>368</v>
      </c>
      <c r="F143" s="19">
        <v>1</v>
      </c>
      <c r="G143" s="19">
        <f>VLOOKUP(A143,Entradas!#REF!,303)</f>
        <v>0</v>
      </c>
      <c r="H143" s="19">
        <f>VLOOKUP(A143,Salidas!#REF!,1949,0)</f>
        <v>0</v>
      </c>
      <c r="I143" s="19">
        <f>(F143+G143)-H143</f>
        <v>1</v>
      </c>
      <c r="J143" s="93" t="s">
        <v>991</v>
      </c>
      <c r="K143" s="19" t="s">
        <v>1429</v>
      </c>
      <c r="L143" s="20" t="s">
        <v>1430</v>
      </c>
      <c r="M143" s="21">
        <f>Conteo!$L143*Conteo!$I143</f>
        <v>359</v>
      </c>
      <c r="N143" s="22"/>
      <c r="O143" s="46">
        <f>Conteo!$L143*Conteo!$I143</f>
        <v>359</v>
      </c>
      <c r="P143" s="106"/>
    </row>
    <row r="144" spans="1:16" ht="24" customHeight="1">
      <c r="A144" s="30" t="s">
        <v>2758</v>
      </c>
      <c r="B144" s="58">
        <v>44543</v>
      </c>
      <c r="C144" s="19" t="s">
        <v>2758</v>
      </c>
      <c r="D144" s="31" t="s">
        <v>2759</v>
      </c>
      <c r="E144" s="35" t="s">
        <v>494</v>
      </c>
      <c r="F144" s="32">
        <v>28</v>
      </c>
      <c r="G144" s="19">
        <f>VLOOKUP(A144,Entradas!#REF!,303)</f>
        <v>0</v>
      </c>
      <c r="H144" s="19" t="e">
        <f>VLOOKUP(A144,Salidas!#REF!,1949,0)</f>
        <v>#N/A</v>
      </c>
      <c r="I144" s="32">
        <v>44</v>
      </c>
      <c r="J144" s="32" t="s">
        <v>2660</v>
      </c>
      <c r="K144" s="32" t="s">
        <v>1780</v>
      </c>
      <c r="L144" s="33">
        <v>137</v>
      </c>
      <c r="M144" s="21">
        <f>Conteo!$L144*Conteo!$I144</f>
        <v>6028</v>
      </c>
      <c r="N144" s="22"/>
      <c r="O144" s="40">
        <f>Conteo!$L144*Conteo!$I144</f>
        <v>6028</v>
      </c>
      <c r="P144" s="106"/>
    </row>
    <row r="145" spans="1:256" s="55" customFormat="1" ht="24" customHeight="1">
      <c r="A145" s="14"/>
      <c r="B145" s="56"/>
      <c r="C145" s="26" t="s">
        <v>1439</v>
      </c>
      <c r="D145" s="27" t="s">
        <v>2928</v>
      </c>
      <c r="E145" s="37" t="s">
        <v>494</v>
      </c>
      <c r="F145" s="19"/>
      <c r="G145" s="19" t="e">
        <f>VLOOKUP(A145,Entradas!#REF!,303)</f>
        <v>#N/A</v>
      </c>
      <c r="H145" s="19" t="e">
        <f>VLOOKUP(A145,Salidas!#REF!,1949,0)</f>
        <v>#N/A</v>
      </c>
      <c r="I145" s="19">
        <v>19</v>
      </c>
      <c r="J145" s="19" t="s">
        <v>2660</v>
      </c>
      <c r="K145" s="57" t="s">
        <v>1797</v>
      </c>
      <c r="L145" s="20">
        <v>150</v>
      </c>
      <c r="M145" s="21">
        <f>Conteo!$L145*Conteo!$I145</f>
        <v>2850</v>
      </c>
      <c r="N145" s="22"/>
      <c r="O145" s="23">
        <f>Conteo!$L145*Conteo!$I145</f>
        <v>2850</v>
      </c>
      <c r="P145" s="119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  <c r="IV145" s="54"/>
    </row>
    <row r="146" spans="1:256" s="55" customFormat="1" ht="24" customHeight="1">
      <c r="A146" s="14" t="s">
        <v>2652</v>
      </c>
      <c r="B146" s="56"/>
      <c r="C146" s="18" t="s">
        <v>1786</v>
      </c>
      <c r="D146" s="42" t="s">
        <v>1800</v>
      </c>
      <c r="E146" s="19" t="s">
        <v>368</v>
      </c>
      <c r="F146" s="19">
        <v>3</v>
      </c>
      <c r="G146" s="19" t="e">
        <f>VLOOKUP(A146,Entradas!#REF!,303)</f>
        <v>#N/A</v>
      </c>
      <c r="H146" s="19">
        <f>VLOOKUP(A146,Salidas!#REF!,1949,0)</f>
        <v>0</v>
      </c>
      <c r="I146" s="19">
        <v>3</v>
      </c>
      <c r="J146" s="19" t="s">
        <v>2660</v>
      </c>
      <c r="K146" s="19" t="s">
        <v>1799</v>
      </c>
      <c r="L146" s="33">
        <v>225</v>
      </c>
      <c r="M146" s="21">
        <f>Conteo!$L146*Conteo!$I146</f>
        <v>675</v>
      </c>
      <c r="N146" s="22"/>
      <c r="O146" s="40">
        <f>Conteo!$L146*Conteo!$I146</f>
        <v>675</v>
      </c>
      <c r="P146" s="106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  <c r="IV146" s="54"/>
    </row>
    <row r="147" spans="1:256" s="55" customFormat="1" ht="24" customHeight="1">
      <c r="A147" s="14" t="s">
        <v>2653</v>
      </c>
      <c r="B147" s="56"/>
      <c r="C147" s="18" t="s">
        <v>1884</v>
      </c>
      <c r="D147" s="42" t="s">
        <v>1923</v>
      </c>
      <c r="E147" s="39" t="s">
        <v>368</v>
      </c>
      <c r="F147" s="19">
        <v>7</v>
      </c>
      <c r="G147" s="19">
        <f>VLOOKUP(A147,Entradas!#REF!,303)</f>
        <v>0</v>
      </c>
      <c r="H147" s="19">
        <f>VLOOKUP(A147,Salidas!#REF!,1949,0)</f>
        <v>0</v>
      </c>
      <c r="I147" s="19">
        <v>5</v>
      </c>
      <c r="J147" s="19" t="s">
        <v>2660</v>
      </c>
      <c r="K147" s="19" t="s">
        <v>1799</v>
      </c>
      <c r="L147" s="33">
        <v>424</v>
      </c>
      <c r="M147" s="21">
        <f>Conteo!$L147*Conteo!$I147</f>
        <v>2120</v>
      </c>
      <c r="N147" s="22"/>
      <c r="O147" s="40">
        <f>Conteo!$L147*Conteo!$I147</f>
        <v>2120</v>
      </c>
      <c r="P147" s="106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  <c r="IV147" s="54"/>
    </row>
    <row r="148" spans="1:256" s="55" customFormat="1" ht="24" customHeight="1">
      <c r="A148" s="30" t="s">
        <v>2669</v>
      </c>
      <c r="B148" s="40"/>
      <c r="C148" s="19" t="s">
        <v>2669</v>
      </c>
      <c r="D148" s="31" t="s">
        <v>2904</v>
      </c>
      <c r="E148" s="32" t="s">
        <v>1928</v>
      </c>
      <c r="F148" s="32">
        <v>23</v>
      </c>
      <c r="G148" s="19" t="e">
        <f>VLOOKUP(A148,Entradas!#REF!,303)</f>
        <v>#N/A</v>
      </c>
      <c r="H148" s="19" t="e">
        <f>VLOOKUP(A148,Salidas!#REF!,1949,0)</f>
        <v>#N/A</v>
      </c>
      <c r="I148" s="32">
        <v>51</v>
      </c>
      <c r="J148" s="32" t="s">
        <v>2660</v>
      </c>
      <c r="K148" s="32" t="s">
        <v>1441</v>
      </c>
      <c r="L148" s="33">
        <v>300</v>
      </c>
      <c r="M148" s="21">
        <f>Conteo!$L148*Conteo!$I148</f>
        <v>15300</v>
      </c>
      <c r="N148" s="22"/>
      <c r="O148" s="40">
        <f>Conteo!$L148*Conteo!$I148</f>
        <v>15300</v>
      </c>
      <c r="P148" s="106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  <c r="IV148" s="54"/>
    </row>
    <row r="149" spans="1:256" s="55" customFormat="1" ht="24" customHeight="1">
      <c r="A149" s="14" t="s">
        <v>2500</v>
      </c>
      <c r="B149" s="15">
        <v>42829</v>
      </c>
      <c r="C149" s="26" t="s">
        <v>1442</v>
      </c>
      <c r="D149" s="27" t="s">
        <v>1443</v>
      </c>
      <c r="E149" s="18" t="s">
        <v>1435</v>
      </c>
      <c r="F149" s="19">
        <v>21</v>
      </c>
      <c r="G149" s="19">
        <f>VLOOKUP(A149,Entradas!#REF!,303)</f>
        <v>0</v>
      </c>
      <c r="H149" s="19">
        <f>VLOOKUP(A149,Salidas!#REF!,1949,0)</f>
        <v>0</v>
      </c>
      <c r="I149" s="19">
        <f>(F149+G149)-H149</f>
        <v>21</v>
      </c>
      <c r="J149" s="93" t="s">
        <v>991</v>
      </c>
      <c r="K149" s="19" t="s">
        <v>1444</v>
      </c>
      <c r="L149" s="20" t="s">
        <v>1445</v>
      </c>
      <c r="M149" s="21">
        <f>Conteo!$L149*Conteo!$I149</f>
        <v>756</v>
      </c>
      <c r="N149" s="22"/>
      <c r="O149" s="46">
        <f>Conteo!$L149*Conteo!$I149</f>
        <v>756</v>
      </c>
      <c r="P149" s="106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  <c r="IU149" s="54"/>
      <c r="IV149" s="54"/>
    </row>
    <row r="150" spans="1:256" s="55" customFormat="1" ht="24" customHeight="1">
      <c r="A150" s="14" t="s">
        <v>2376</v>
      </c>
      <c r="B150" s="15">
        <v>44323</v>
      </c>
      <c r="C150" s="26" t="s">
        <v>2951</v>
      </c>
      <c r="D150" s="27" t="s">
        <v>1105</v>
      </c>
      <c r="E150" s="18" t="s">
        <v>368</v>
      </c>
      <c r="F150" s="19">
        <v>0</v>
      </c>
      <c r="G150" s="19">
        <f>VLOOKUP(A150,Entradas!#REF!,303)</f>
        <v>0</v>
      </c>
      <c r="H150" s="19">
        <f>VLOOKUP(A150,Salidas!#REF!,1949,0)</f>
        <v>0</v>
      </c>
      <c r="I150" s="19">
        <v>2</v>
      </c>
      <c r="J150" s="93" t="s">
        <v>991</v>
      </c>
      <c r="K150" s="19" t="s">
        <v>2952</v>
      </c>
      <c r="L150" s="20" t="s">
        <v>1106</v>
      </c>
      <c r="M150" s="21">
        <f>Conteo!$L150*Conteo!$I150</f>
        <v>602.48</v>
      </c>
      <c r="N150" s="22"/>
      <c r="O150" s="23">
        <f>Conteo!$L150*Conteo!$I150</f>
        <v>602.48</v>
      </c>
      <c r="P150" s="106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  <c r="IV150" s="54"/>
    </row>
    <row r="151" spans="1:256" s="55" customFormat="1" ht="24" customHeight="1">
      <c r="A151" s="14"/>
      <c r="B151" s="47">
        <v>44321</v>
      </c>
      <c r="C151" s="41" t="s">
        <v>2882</v>
      </c>
      <c r="D151" s="42" t="s">
        <v>2883</v>
      </c>
      <c r="E151" s="19" t="s">
        <v>5</v>
      </c>
      <c r="F151" s="19"/>
      <c r="G151" s="19" t="e">
        <f>VLOOKUP(A151,Entradas!#REF!,303)</f>
        <v>#N/A</v>
      </c>
      <c r="H151" s="19" t="e">
        <f>VLOOKUP(A151,Salidas!#REF!,1949,0)</f>
        <v>#N/A</v>
      </c>
      <c r="I151" s="48">
        <v>23</v>
      </c>
      <c r="J151" s="57" t="s">
        <v>559</v>
      </c>
      <c r="K151" s="19" t="s">
        <v>2884</v>
      </c>
      <c r="L151" s="49">
        <v>450</v>
      </c>
      <c r="M151" s="21">
        <f>Conteo!$L151*Conteo!$I151</f>
        <v>10350</v>
      </c>
      <c r="N151" s="50"/>
      <c r="O151" s="23">
        <f>Conteo!$L151*Conteo!$I151</f>
        <v>10350</v>
      </c>
      <c r="P151" s="106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  <c r="IU151" s="54"/>
      <c r="IV151" s="54"/>
    </row>
    <row r="152" spans="1:256" s="55" customFormat="1" ht="24" customHeight="1">
      <c r="A152" s="14" t="s">
        <v>1949</v>
      </c>
      <c r="B152" s="47">
        <v>40926</v>
      </c>
      <c r="C152" s="41" t="s">
        <v>15</v>
      </c>
      <c r="D152" s="42" t="s">
        <v>185</v>
      </c>
      <c r="E152" s="19" t="s">
        <v>5</v>
      </c>
      <c r="F152" s="19">
        <v>4</v>
      </c>
      <c r="G152" s="19">
        <f>VLOOKUP(A152,Entradas!#REF!,303)</f>
        <v>0</v>
      </c>
      <c r="H152" s="19">
        <v>0</v>
      </c>
      <c r="I152" s="48">
        <v>2</v>
      </c>
      <c r="J152" s="57" t="s">
        <v>559</v>
      </c>
      <c r="K152" s="19" t="s">
        <v>506</v>
      </c>
      <c r="L152" s="51" t="s">
        <v>13</v>
      </c>
      <c r="M152" s="21">
        <f>Conteo!$L152*Conteo!$I152</f>
        <v>2000</v>
      </c>
      <c r="N152" s="44"/>
      <c r="O152" s="23">
        <f>Conteo!$L152*Conteo!$I152</f>
        <v>2000</v>
      </c>
      <c r="P152" s="106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  <c r="IU152" s="54"/>
      <c r="IV152" s="54"/>
    </row>
    <row r="153" spans="1:256" s="55" customFormat="1" ht="24" customHeight="1">
      <c r="A153" s="14" t="s">
        <v>1952</v>
      </c>
      <c r="B153" s="47">
        <v>42408</v>
      </c>
      <c r="C153" s="41" t="s">
        <v>23</v>
      </c>
      <c r="D153" s="42" t="s">
        <v>187</v>
      </c>
      <c r="E153" s="19" t="s">
        <v>5</v>
      </c>
      <c r="F153" s="19">
        <v>3</v>
      </c>
      <c r="G153" s="19">
        <f>VLOOKUP(A153,Entradas!#REF!,303)</f>
        <v>0</v>
      </c>
      <c r="H153" s="19">
        <v>0</v>
      </c>
      <c r="I153" s="48">
        <f>(F153+G153)-H153</f>
        <v>3</v>
      </c>
      <c r="J153" s="57" t="s">
        <v>559</v>
      </c>
      <c r="K153" s="19" t="s">
        <v>506</v>
      </c>
      <c r="L153" s="51">
        <v>2643</v>
      </c>
      <c r="M153" s="21">
        <f>Conteo!$L153*Conteo!$I153</f>
        <v>7929</v>
      </c>
      <c r="N153" s="44"/>
      <c r="O153" s="23">
        <f>Conteo!$L153*Conteo!$I153</f>
        <v>7929</v>
      </c>
      <c r="P153" s="106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  <c r="IU153" s="54"/>
      <c r="IV153" s="54"/>
    </row>
    <row r="154" spans="1:256" s="55" customFormat="1" ht="19.5" customHeight="1">
      <c r="A154" s="14"/>
      <c r="B154" s="47">
        <v>42408</v>
      </c>
      <c r="C154" s="41" t="s">
        <v>2863</v>
      </c>
      <c r="D154" s="42" t="s">
        <v>2864</v>
      </c>
      <c r="E154" s="19" t="s">
        <v>5</v>
      </c>
      <c r="F154" s="19"/>
      <c r="G154" s="19" t="e">
        <f>VLOOKUP(A154,Entradas!#REF!,303)</f>
        <v>#N/A</v>
      </c>
      <c r="H154" s="19" t="e">
        <f>VLOOKUP(A154,Salidas!#REF!,1949,0)</f>
        <v>#N/A</v>
      </c>
      <c r="I154" s="48">
        <v>2</v>
      </c>
      <c r="J154" s="57" t="s">
        <v>559</v>
      </c>
      <c r="K154" s="19" t="s">
        <v>506</v>
      </c>
      <c r="L154" s="51">
        <v>800</v>
      </c>
      <c r="M154" s="21">
        <f>Conteo!$L154*Conteo!$I154</f>
        <v>1600</v>
      </c>
      <c r="N154" s="44"/>
      <c r="O154" s="23">
        <f>Conteo!$L154*Conteo!$I154</f>
        <v>1600</v>
      </c>
      <c r="P154" s="106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</row>
    <row r="155" spans="1:16" ht="24" customHeight="1">
      <c r="A155" s="14"/>
      <c r="B155" s="47">
        <v>42408</v>
      </c>
      <c r="C155" s="41" t="s">
        <v>2865</v>
      </c>
      <c r="D155" s="42" t="s">
        <v>2866</v>
      </c>
      <c r="E155" s="39" t="s">
        <v>5</v>
      </c>
      <c r="F155" s="19"/>
      <c r="G155" s="19" t="e">
        <f>VLOOKUP(A155,Entradas!#REF!,303)</f>
        <v>#N/A</v>
      </c>
      <c r="H155" s="19" t="e">
        <f>VLOOKUP(A155,Salidas!#REF!,1949,0)</f>
        <v>#N/A</v>
      </c>
      <c r="I155" s="48">
        <v>2</v>
      </c>
      <c r="J155" s="57" t="s">
        <v>559</v>
      </c>
      <c r="K155" s="19" t="s">
        <v>506</v>
      </c>
      <c r="L155" s="51">
        <v>600</v>
      </c>
      <c r="M155" s="21">
        <f>Conteo!$L155*Conteo!$I155</f>
        <v>1200</v>
      </c>
      <c r="N155" s="44"/>
      <c r="O155" s="23">
        <f>Conteo!$L155*Conteo!$I155</f>
        <v>1200</v>
      </c>
      <c r="P155" s="106"/>
    </row>
    <row r="156" spans="1:16" ht="24" customHeight="1">
      <c r="A156" s="14"/>
      <c r="B156" s="47">
        <v>42408</v>
      </c>
      <c r="C156" s="41" t="s">
        <v>2867</v>
      </c>
      <c r="D156" s="42" t="s">
        <v>2868</v>
      </c>
      <c r="E156" s="19" t="s">
        <v>5</v>
      </c>
      <c r="F156" s="19"/>
      <c r="G156" s="19" t="e">
        <f>VLOOKUP(A156,Entradas!#REF!,303)</f>
        <v>#N/A</v>
      </c>
      <c r="H156" s="19" t="e">
        <f>VLOOKUP(A156,Salidas!#REF!,1949,0)</f>
        <v>#N/A</v>
      </c>
      <c r="I156" s="48">
        <v>2</v>
      </c>
      <c r="J156" s="57" t="s">
        <v>559</v>
      </c>
      <c r="K156" s="19" t="s">
        <v>506</v>
      </c>
      <c r="L156" s="51">
        <v>350</v>
      </c>
      <c r="M156" s="21">
        <f>Conteo!$L156*Conteo!$I156</f>
        <v>700</v>
      </c>
      <c r="N156" s="44"/>
      <c r="O156" s="23">
        <f>Conteo!$L156*Conteo!$I156</f>
        <v>700</v>
      </c>
      <c r="P156" s="106"/>
    </row>
    <row r="157" spans="1:16" ht="24" customHeight="1">
      <c r="A157" s="14"/>
      <c r="B157" s="47">
        <v>42408</v>
      </c>
      <c r="C157" s="41" t="s">
        <v>2869</v>
      </c>
      <c r="D157" s="42" t="s">
        <v>2870</v>
      </c>
      <c r="E157" s="39" t="s">
        <v>5</v>
      </c>
      <c r="F157" s="19"/>
      <c r="G157" s="19" t="e">
        <f>VLOOKUP(A157,Entradas!#REF!,303)</f>
        <v>#N/A</v>
      </c>
      <c r="H157" s="19" t="e">
        <f>VLOOKUP(A157,Salidas!#REF!,1949,0)</f>
        <v>#N/A</v>
      </c>
      <c r="I157" s="48">
        <v>2</v>
      </c>
      <c r="J157" s="57" t="s">
        <v>559</v>
      </c>
      <c r="K157" s="19" t="s">
        <v>506</v>
      </c>
      <c r="L157" s="51">
        <v>350</v>
      </c>
      <c r="M157" s="21">
        <f>Conteo!$L157*Conteo!$I157</f>
        <v>700</v>
      </c>
      <c r="N157" s="44"/>
      <c r="O157" s="23">
        <f>Conteo!$L157*Conteo!$I157</f>
        <v>700</v>
      </c>
      <c r="P157" s="106"/>
    </row>
    <row r="158" spans="1:16" ht="24" customHeight="1">
      <c r="A158" s="14" t="s">
        <v>1950</v>
      </c>
      <c r="B158" s="47">
        <v>42528</v>
      </c>
      <c r="C158" s="41" t="s">
        <v>483</v>
      </c>
      <c r="D158" s="42" t="s">
        <v>294</v>
      </c>
      <c r="E158" s="19" t="s">
        <v>5</v>
      </c>
      <c r="F158" s="19">
        <v>4</v>
      </c>
      <c r="G158" s="19">
        <f>VLOOKUP(A158,Entradas!#REF!,303)</f>
        <v>0</v>
      </c>
      <c r="H158" s="19">
        <v>0</v>
      </c>
      <c r="I158" s="48">
        <f>(F158+G158)-H158</f>
        <v>4</v>
      </c>
      <c r="J158" s="57" t="s">
        <v>559</v>
      </c>
      <c r="K158" s="19" t="s">
        <v>506</v>
      </c>
      <c r="L158" s="51">
        <v>1416</v>
      </c>
      <c r="M158" s="21">
        <f>Conteo!$L158*Conteo!$I158</f>
        <v>5664</v>
      </c>
      <c r="N158" s="44"/>
      <c r="O158" s="23">
        <f>Conteo!$L158*Conteo!$I158</f>
        <v>5664</v>
      </c>
      <c r="P158" s="106"/>
    </row>
    <row r="159" spans="1:16" ht="24" customHeight="1">
      <c r="A159" s="14" t="s">
        <v>1951</v>
      </c>
      <c r="B159" s="47">
        <v>42761</v>
      </c>
      <c r="C159" s="41" t="s">
        <v>16</v>
      </c>
      <c r="D159" s="42" t="s">
        <v>186</v>
      </c>
      <c r="E159" s="19" t="s">
        <v>5</v>
      </c>
      <c r="F159" s="19">
        <v>14</v>
      </c>
      <c r="G159" s="19">
        <f>VLOOKUP(A159,Entradas!#REF!,303)</f>
        <v>0</v>
      </c>
      <c r="H159" s="19">
        <v>0</v>
      </c>
      <c r="I159" s="48">
        <v>12</v>
      </c>
      <c r="J159" s="57" t="s">
        <v>559</v>
      </c>
      <c r="K159" s="19" t="s">
        <v>506</v>
      </c>
      <c r="L159" s="51">
        <v>1109.95</v>
      </c>
      <c r="M159" s="21">
        <f>Conteo!$L159*Conteo!$I159</f>
        <v>13319.400000000001</v>
      </c>
      <c r="N159" s="44"/>
      <c r="O159" s="23">
        <f>Conteo!$L159*Conteo!$I159</f>
        <v>13319.400000000001</v>
      </c>
      <c r="P159" s="106"/>
    </row>
    <row r="160" spans="1:16" ht="24" customHeight="1">
      <c r="A160" s="14" t="s">
        <v>1953</v>
      </c>
      <c r="B160" s="47">
        <v>42774</v>
      </c>
      <c r="C160" s="41" t="s">
        <v>17</v>
      </c>
      <c r="D160" s="42" t="s">
        <v>188</v>
      </c>
      <c r="E160" s="39" t="s">
        <v>5</v>
      </c>
      <c r="F160" s="19">
        <v>7</v>
      </c>
      <c r="G160" s="19">
        <f>VLOOKUP(A160,Entradas!#REF!,303)</f>
        <v>0</v>
      </c>
      <c r="H160" s="19">
        <v>0</v>
      </c>
      <c r="I160" s="48">
        <f>(F160+G160)-H160</f>
        <v>7</v>
      </c>
      <c r="J160" s="57" t="s">
        <v>559</v>
      </c>
      <c r="K160" s="19" t="s">
        <v>506</v>
      </c>
      <c r="L160" s="51">
        <v>2900.4</v>
      </c>
      <c r="M160" s="21">
        <f>Conteo!$L160*Conteo!$I160</f>
        <v>20302.8</v>
      </c>
      <c r="N160" s="44"/>
      <c r="O160" s="23">
        <f>Conteo!$L160*Conteo!$I160</f>
        <v>20302.8</v>
      </c>
      <c r="P160" s="106"/>
    </row>
    <row r="161" spans="1:16" ht="24" customHeight="1">
      <c r="A161" s="14" t="s">
        <v>1954</v>
      </c>
      <c r="B161" s="47">
        <v>42774</v>
      </c>
      <c r="C161" s="41" t="s">
        <v>24</v>
      </c>
      <c r="D161" s="42" t="s">
        <v>189</v>
      </c>
      <c r="E161" s="39" t="s">
        <v>5</v>
      </c>
      <c r="F161" s="19">
        <v>5</v>
      </c>
      <c r="G161" s="19">
        <f>VLOOKUP(A161,Entradas!#REF!,303)</f>
        <v>0</v>
      </c>
      <c r="H161" s="19">
        <v>0</v>
      </c>
      <c r="I161" s="48">
        <f>(F161+G161)-H161</f>
        <v>5</v>
      </c>
      <c r="J161" s="57" t="s">
        <v>559</v>
      </c>
      <c r="K161" s="19" t="s">
        <v>506</v>
      </c>
      <c r="L161" s="51">
        <v>2696</v>
      </c>
      <c r="M161" s="21">
        <f>Conteo!$L161*Conteo!$I161</f>
        <v>13480</v>
      </c>
      <c r="N161" s="44"/>
      <c r="O161" s="23">
        <f>Conteo!$L161*Conteo!$I161</f>
        <v>13480</v>
      </c>
      <c r="P161" s="106"/>
    </row>
    <row r="162" spans="1:16" ht="24" customHeight="1">
      <c r="A162" s="14" t="s">
        <v>1955</v>
      </c>
      <c r="B162" s="47">
        <v>43258</v>
      </c>
      <c r="C162" s="41" t="s">
        <v>18</v>
      </c>
      <c r="D162" s="42" t="s">
        <v>190</v>
      </c>
      <c r="E162" s="39" t="s">
        <v>5</v>
      </c>
      <c r="F162" s="19">
        <v>5</v>
      </c>
      <c r="G162" s="19">
        <f>VLOOKUP(A162,Entradas!#REF!,303)</f>
        <v>0</v>
      </c>
      <c r="H162" s="19">
        <v>0</v>
      </c>
      <c r="I162" s="48">
        <v>5</v>
      </c>
      <c r="J162" s="57" t="s">
        <v>559</v>
      </c>
      <c r="K162" s="19" t="s">
        <v>506</v>
      </c>
      <c r="L162" s="51">
        <v>1634.7</v>
      </c>
      <c r="M162" s="21">
        <f>Conteo!$L162*Conteo!$I162</f>
        <v>8173.5</v>
      </c>
      <c r="N162" s="44"/>
      <c r="O162" s="23">
        <f>Conteo!$L162*Conteo!$I162</f>
        <v>8173.5</v>
      </c>
      <c r="P162" s="106"/>
    </row>
    <row r="163" spans="1:16" ht="24" customHeight="1">
      <c r="A163" s="14" t="s">
        <v>1956</v>
      </c>
      <c r="B163" s="47">
        <v>43437</v>
      </c>
      <c r="C163" s="41" t="s">
        <v>25</v>
      </c>
      <c r="D163" s="42" t="s">
        <v>329</v>
      </c>
      <c r="E163" s="39" t="s">
        <v>5</v>
      </c>
      <c r="F163" s="19">
        <v>1</v>
      </c>
      <c r="G163" s="19">
        <f>VLOOKUP(A163,Entradas!#REF!,303)</f>
        <v>0</v>
      </c>
      <c r="H163" s="19">
        <v>0</v>
      </c>
      <c r="I163" s="48">
        <f>(F163+G163)-H163</f>
        <v>1</v>
      </c>
      <c r="J163" s="57" t="s">
        <v>559</v>
      </c>
      <c r="K163" s="19" t="s">
        <v>506</v>
      </c>
      <c r="L163" s="51">
        <v>1674</v>
      </c>
      <c r="M163" s="21">
        <f>Conteo!$L163*Conteo!$I163</f>
        <v>1674</v>
      </c>
      <c r="N163" s="44"/>
      <c r="O163" s="23">
        <f>Conteo!$L163*Conteo!$I163</f>
        <v>1674</v>
      </c>
      <c r="P163" s="106"/>
    </row>
    <row r="164" spans="1:16" ht="24" customHeight="1">
      <c r="A164" s="14" t="s">
        <v>1960</v>
      </c>
      <c r="B164" s="47">
        <v>42761</v>
      </c>
      <c r="C164" s="41" t="s">
        <v>26</v>
      </c>
      <c r="D164" s="42" t="s">
        <v>394</v>
      </c>
      <c r="E164" s="39" t="s">
        <v>5</v>
      </c>
      <c r="F164" s="19">
        <v>16</v>
      </c>
      <c r="G164" s="19">
        <f>VLOOKUP(A164,Entradas!#REF!,303)</f>
        <v>0</v>
      </c>
      <c r="H164" s="19">
        <v>0</v>
      </c>
      <c r="I164" s="48">
        <f>(F164+G164)-H164</f>
        <v>16</v>
      </c>
      <c r="J164" s="57" t="s">
        <v>559</v>
      </c>
      <c r="K164" s="19" t="s">
        <v>507</v>
      </c>
      <c r="L164" s="52">
        <v>2174</v>
      </c>
      <c r="M164" s="21">
        <f>Conteo!$L164*Conteo!$I164</f>
        <v>34784</v>
      </c>
      <c r="N164" s="44"/>
      <c r="O164" s="23">
        <f>Conteo!$L164*Conteo!$I164</f>
        <v>34784</v>
      </c>
      <c r="P164" s="106"/>
    </row>
    <row r="165" spans="1:16" ht="24" customHeight="1">
      <c r="A165" s="14" t="s">
        <v>1960</v>
      </c>
      <c r="B165" s="47">
        <v>42761</v>
      </c>
      <c r="C165" s="41" t="s">
        <v>26</v>
      </c>
      <c r="D165" s="42" t="s">
        <v>330</v>
      </c>
      <c r="E165" s="39" t="s">
        <v>5</v>
      </c>
      <c r="F165" s="19">
        <v>5</v>
      </c>
      <c r="G165" s="19">
        <f>VLOOKUP(A165,Entradas!#REF!,303)</f>
        <v>0</v>
      </c>
      <c r="H165" s="19">
        <v>0</v>
      </c>
      <c r="I165" s="48">
        <f>(F165+G165)-H165</f>
        <v>5</v>
      </c>
      <c r="J165" s="57" t="s">
        <v>559</v>
      </c>
      <c r="K165" s="19" t="s">
        <v>507</v>
      </c>
      <c r="L165" s="53">
        <v>2173</v>
      </c>
      <c r="M165" s="21">
        <f>Conteo!$L165*Conteo!$I165</f>
        <v>10865</v>
      </c>
      <c r="N165" s="44"/>
      <c r="O165" s="23">
        <f>Conteo!$L165*Conteo!$I165</f>
        <v>10865</v>
      </c>
      <c r="P165" s="106"/>
    </row>
    <row r="166" spans="1:16" ht="24" customHeight="1">
      <c r="A166" s="14" t="s">
        <v>1962</v>
      </c>
      <c r="B166" s="47">
        <v>44109</v>
      </c>
      <c r="C166" s="41" t="s">
        <v>499</v>
      </c>
      <c r="D166" s="42" t="s">
        <v>498</v>
      </c>
      <c r="E166" s="39" t="s">
        <v>5</v>
      </c>
      <c r="F166" s="19">
        <v>1</v>
      </c>
      <c r="G166" s="19">
        <f>VLOOKUP(A166,Entradas!#REF!,303)</f>
        <v>0</v>
      </c>
      <c r="H166" s="19">
        <v>0</v>
      </c>
      <c r="I166" s="48">
        <f>(F166+G166)-H166</f>
        <v>1</v>
      </c>
      <c r="J166" s="57" t="s">
        <v>559</v>
      </c>
      <c r="K166" s="19" t="s">
        <v>507</v>
      </c>
      <c r="L166" s="20">
        <v>1800</v>
      </c>
      <c r="M166" s="21">
        <f>Conteo!$L166*Conteo!$I166</f>
        <v>1800</v>
      </c>
      <c r="N166" s="44"/>
      <c r="O166" s="23">
        <f>Conteo!$L166*Conteo!$I166</f>
        <v>1800</v>
      </c>
      <c r="P166" s="106"/>
    </row>
    <row r="167" spans="1:16" ht="19.5" customHeight="1">
      <c r="A167" s="14"/>
      <c r="B167" s="15">
        <v>44496</v>
      </c>
      <c r="C167" s="26" t="s">
        <v>3120</v>
      </c>
      <c r="D167" s="27" t="s">
        <v>3121</v>
      </c>
      <c r="E167" s="18" t="s">
        <v>494</v>
      </c>
      <c r="F167" s="19"/>
      <c r="G167" s="19" t="e">
        <f>VLOOKUP(A167,Entradas!#REF!,303)</f>
        <v>#N/A</v>
      </c>
      <c r="H167" s="19" t="e">
        <f>VLOOKUP(A167,Salidas!#REF!,1949,0)</f>
        <v>#N/A</v>
      </c>
      <c r="I167" s="98">
        <v>2</v>
      </c>
      <c r="J167" s="57" t="s">
        <v>559</v>
      </c>
      <c r="K167" s="57" t="s">
        <v>507</v>
      </c>
      <c r="L167" s="20">
        <v>2301</v>
      </c>
      <c r="M167" s="21">
        <f>Conteo!$L167*Conteo!$I167</f>
        <v>4602</v>
      </c>
      <c r="N167" s="22"/>
      <c r="O167" s="23">
        <f>Conteo!$L167*Conteo!$I167</f>
        <v>4602</v>
      </c>
      <c r="P167" s="106"/>
    </row>
    <row r="168" spans="1:16" ht="24" customHeight="1">
      <c r="A168" s="14"/>
      <c r="B168" s="15">
        <v>44496</v>
      </c>
      <c r="C168" s="26" t="s">
        <v>3150</v>
      </c>
      <c r="D168" s="27" t="s">
        <v>3151</v>
      </c>
      <c r="E168" s="18" t="s">
        <v>494</v>
      </c>
      <c r="F168" s="19"/>
      <c r="G168" s="19" t="e">
        <f>VLOOKUP(A168,Entradas!#REF!,303)</f>
        <v>#N/A</v>
      </c>
      <c r="H168" s="19" t="e">
        <f>VLOOKUP(A168,Salidas!#REF!,1949,0)</f>
        <v>#N/A</v>
      </c>
      <c r="I168" s="98">
        <v>2</v>
      </c>
      <c r="J168" s="57" t="s">
        <v>559</v>
      </c>
      <c r="K168" s="57" t="s">
        <v>507</v>
      </c>
      <c r="L168" s="20">
        <v>2200</v>
      </c>
      <c r="M168" s="21">
        <f>Conteo!$L168*Conteo!$I168</f>
        <v>4400</v>
      </c>
      <c r="N168" s="22"/>
      <c r="O168" s="23">
        <f>Conteo!$L168*Conteo!$I168</f>
        <v>4400</v>
      </c>
      <c r="P168" s="106"/>
    </row>
    <row r="169" spans="1:16" ht="24" customHeight="1">
      <c r="A169" s="14" t="s">
        <v>1968</v>
      </c>
      <c r="B169" s="47">
        <v>41836</v>
      </c>
      <c r="C169" s="41" t="s">
        <v>30</v>
      </c>
      <c r="D169" s="42" t="s">
        <v>192</v>
      </c>
      <c r="E169" s="39" t="s">
        <v>5</v>
      </c>
      <c r="F169" s="19">
        <v>1</v>
      </c>
      <c r="G169" s="19">
        <f>VLOOKUP(A169,Entradas!#REF!,303)</f>
        <v>0</v>
      </c>
      <c r="H169" s="19">
        <v>0</v>
      </c>
      <c r="I169" s="48">
        <f>(F169+G169)-H169</f>
        <v>1</v>
      </c>
      <c r="J169" s="57" t="s">
        <v>559</v>
      </c>
      <c r="K169" s="19" t="s">
        <v>508</v>
      </c>
      <c r="L169" s="53">
        <v>1746</v>
      </c>
      <c r="M169" s="21">
        <f>Conteo!$L169*Conteo!$I169</f>
        <v>1746</v>
      </c>
      <c r="N169" s="44"/>
      <c r="O169" s="23">
        <f>Conteo!$L169*Conteo!$I169</f>
        <v>1746</v>
      </c>
      <c r="P169" s="106"/>
    </row>
    <row r="170" spans="1:16" ht="24" customHeight="1">
      <c r="A170" s="14" t="s">
        <v>1969</v>
      </c>
      <c r="B170" s="47">
        <v>42027</v>
      </c>
      <c r="C170" s="41" t="s">
        <v>31</v>
      </c>
      <c r="D170" s="42" t="s">
        <v>193</v>
      </c>
      <c r="E170" s="39" t="s">
        <v>5</v>
      </c>
      <c r="F170" s="19">
        <v>1</v>
      </c>
      <c r="G170" s="19">
        <f>VLOOKUP(A170,Entradas!#REF!,303)</f>
        <v>0</v>
      </c>
      <c r="H170" s="19">
        <v>0</v>
      </c>
      <c r="I170" s="48">
        <f>(F170+G170)-H170</f>
        <v>1</v>
      </c>
      <c r="J170" s="57" t="s">
        <v>559</v>
      </c>
      <c r="K170" s="19" t="s">
        <v>508</v>
      </c>
      <c r="L170" s="53">
        <v>3481</v>
      </c>
      <c r="M170" s="21">
        <f>Conteo!$L170*Conteo!$I170</f>
        <v>3481</v>
      </c>
      <c r="N170" s="44"/>
      <c r="O170" s="23">
        <f>Conteo!$L170*Conteo!$I170</f>
        <v>3481</v>
      </c>
      <c r="P170" s="106"/>
    </row>
    <row r="171" spans="1:16" ht="19.5" customHeight="1">
      <c r="A171" s="14" t="s">
        <v>1965</v>
      </c>
      <c r="B171" s="47">
        <v>42121</v>
      </c>
      <c r="C171" s="41" t="s">
        <v>27</v>
      </c>
      <c r="D171" s="42" t="s">
        <v>398</v>
      </c>
      <c r="E171" s="39" t="s">
        <v>5</v>
      </c>
      <c r="F171" s="19">
        <v>1</v>
      </c>
      <c r="G171" s="19">
        <f>VLOOKUP(A171,Entradas!#REF!,303)</f>
        <v>0</v>
      </c>
      <c r="H171" s="19">
        <v>0</v>
      </c>
      <c r="I171" s="48">
        <v>2</v>
      </c>
      <c r="J171" s="57" t="s">
        <v>559</v>
      </c>
      <c r="K171" s="19" t="s">
        <v>508</v>
      </c>
      <c r="L171" s="20">
        <v>5265</v>
      </c>
      <c r="M171" s="21">
        <f>Conteo!$L171*Conteo!$I171</f>
        <v>10530</v>
      </c>
      <c r="N171" s="44"/>
      <c r="O171" s="23">
        <f>Conteo!$L171*Conteo!$I171</f>
        <v>10530</v>
      </c>
      <c r="P171" s="106"/>
    </row>
    <row r="172" spans="1:16" ht="19.5" customHeight="1">
      <c r="A172" s="14" t="s">
        <v>1970</v>
      </c>
      <c r="B172" s="47">
        <v>43427</v>
      </c>
      <c r="C172" s="41" t="s">
        <v>32</v>
      </c>
      <c r="D172" s="42" t="s">
        <v>191</v>
      </c>
      <c r="E172" s="19" t="s">
        <v>5</v>
      </c>
      <c r="F172" s="19">
        <v>1</v>
      </c>
      <c r="G172" s="19">
        <f>VLOOKUP(A172,Entradas!#REF!,303)</f>
        <v>0</v>
      </c>
      <c r="H172" s="19">
        <v>0</v>
      </c>
      <c r="I172" s="48">
        <f>(F172+G172)-H172</f>
        <v>1</v>
      </c>
      <c r="J172" s="57" t="s">
        <v>559</v>
      </c>
      <c r="K172" s="19" t="s">
        <v>508</v>
      </c>
      <c r="L172" s="53">
        <v>4956</v>
      </c>
      <c r="M172" s="21">
        <f>Conteo!$L172*Conteo!$I172</f>
        <v>4956</v>
      </c>
      <c r="N172" s="44"/>
      <c r="O172" s="23">
        <f>Conteo!$L172*Conteo!$I172</f>
        <v>4956</v>
      </c>
      <c r="P172" s="106"/>
    </row>
    <row r="173" spans="1:16" ht="24" customHeight="1">
      <c r="A173" s="14"/>
      <c r="B173" s="15">
        <v>44496</v>
      </c>
      <c r="C173" s="26" t="s">
        <v>29</v>
      </c>
      <c r="D173" s="27" t="s">
        <v>3149</v>
      </c>
      <c r="E173" s="18" t="s">
        <v>494</v>
      </c>
      <c r="F173" s="19"/>
      <c r="G173" s="19" t="e">
        <f>VLOOKUP(A173,Entradas!#REF!,303)</f>
        <v>#N/A</v>
      </c>
      <c r="H173" s="19" t="e">
        <f>VLOOKUP(A173,Salidas!#REF!,1949,0)</f>
        <v>#N/A</v>
      </c>
      <c r="I173" s="98">
        <v>1</v>
      </c>
      <c r="J173" s="57" t="s">
        <v>559</v>
      </c>
      <c r="K173" s="57" t="s">
        <v>508</v>
      </c>
      <c r="L173" s="20">
        <v>3156</v>
      </c>
      <c r="M173" s="21">
        <f>Conteo!$L173*Conteo!$I173</f>
        <v>3156</v>
      </c>
      <c r="N173" s="22"/>
      <c r="O173" s="23">
        <f>Conteo!$L173*Conteo!$I173</f>
        <v>3156</v>
      </c>
      <c r="P173" s="106"/>
    </row>
    <row r="174" spans="1:16" ht="24" customHeight="1">
      <c r="A174" s="30"/>
      <c r="B174" s="15">
        <v>44497</v>
      </c>
      <c r="C174" s="19" t="s">
        <v>3183</v>
      </c>
      <c r="D174" s="31" t="s">
        <v>3184</v>
      </c>
      <c r="E174" s="35" t="s">
        <v>494</v>
      </c>
      <c r="F174" s="32"/>
      <c r="G174" s="19" t="e">
        <f>VLOOKUP(A174,Entradas!#REF!,303)</f>
        <v>#N/A</v>
      </c>
      <c r="H174" s="19" t="e">
        <f>VLOOKUP(A174,Salidas!#REF!,1949,0)</f>
        <v>#N/A</v>
      </c>
      <c r="I174" s="32">
        <v>0</v>
      </c>
      <c r="J174" s="32" t="s">
        <v>559</v>
      </c>
      <c r="K174" s="32" t="s">
        <v>508</v>
      </c>
      <c r="L174" s="33">
        <v>6800</v>
      </c>
      <c r="M174" s="21">
        <f>Conteo!$L174*Conteo!$I174</f>
        <v>0</v>
      </c>
      <c r="N174" s="22"/>
      <c r="O174" s="23">
        <f>Conteo!$L174*Conteo!$I174</f>
        <v>0</v>
      </c>
      <c r="P174" s="119"/>
    </row>
    <row r="175" spans="1:16" ht="24" customHeight="1">
      <c r="A175" s="14" t="s">
        <v>1972</v>
      </c>
      <c r="B175" s="47">
        <v>42632</v>
      </c>
      <c r="C175" s="41" t="s">
        <v>34</v>
      </c>
      <c r="D175" s="42" t="s">
        <v>195</v>
      </c>
      <c r="E175" s="19" t="s">
        <v>5</v>
      </c>
      <c r="F175" s="19">
        <v>2</v>
      </c>
      <c r="G175" s="19">
        <f>VLOOKUP(A175,Entradas!#REF!,303)</f>
        <v>0</v>
      </c>
      <c r="H175" s="19">
        <v>0</v>
      </c>
      <c r="I175" s="48">
        <f>(F175+G175)-H175</f>
        <v>2</v>
      </c>
      <c r="J175" s="57" t="s">
        <v>559</v>
      </c>
      <c r="K175" s="19" t="s">
        <v>509</v>
      </c>
      <c r="L175" s="53">
        <v>10500</v>
      </c>
      <c r="M175" s="21">
        <f>Conteo!$L175*Conteo!$I175</f>
        <v>21000</v>
      </c>
      <c r="N175" s="44"/>
      <c r="O175" s="23">
        <f>Conteo!$L175*Conteo!$I175</f>
        <v>21000</v>
      </c>
      <c r="P175" s="119"/>
    </row>
    <row r="176" spans="1:16" ht="24" customHeight="1">
      <c r="A176" s="14" t="s">
        <v>1971</v>
      </c>
      <c r="B176" s="47">
        <v>42830</v>
      </c>
      <c r="C176" s="41" t="s">
        <v>33</v>
      </c>
      <c r="D176" s="42" t="s">
        <v>194</v>
      </c>
      <c r="E176" s="19" t="s">
        <v>5</v>
      </c>
      <c r="F176" s="19">
        <v>1</v>
      </c>
      <c r="G176" s="19">
        <f>VLOOKUP(A176,Entradas!#REF!,303)</f>
        <v>0</v>
      </c>
      <c r="H176" s="19">
        <v>0</v>
      </c>
      <c r="I176" s="48">
        <f>(F176+G176)-H176</f>
        <v>1</v>
      </c>
      <c r="J176" s="57" t="s">
        <v>559</v>
      </c>
      <c r="K176" s="19" t="s">
        <v>509</v>
      </c>
      <c r="L176" s="53">
        <v>2006</v>
      </c>
      <c r="M176" s="21">
        <f>Conteo!$L176*Conteo!$I176</f>
        <v>2006</v>
      </c>
      <c r="N176" s="44"/>
      <c r="O176" s="23">
        <f>Conteo!$L176*Conteo!$I176</f>
        <v>2006</v>
      </c>
      <c r="P176" s="119"/>
    </row>
    <row r="177" spans="1:16" ht="24" customHeight="1">
      <c r="A177" s="14" t="s">
        <v>1973</v>
      </c>
      <c r="B177" s="47">
        <v>43228</v>
      </c>
      <c r="C177" s="16" t="s">
        <v>466</v>
      </c>
      <c r="D177" s="42" t="s">
        <v>465</v>
      </c>
      <c r="E177" s="19" t="s">
        <v>5</v>
      </c>
      <c r="F177" s="19">
        <v>2</v>
      </c>
      <c r="G177" s="19">
        <f>VLOOKUP(A177,Entradas!#REF!,303)</f>
        <v>0</v>
      </c>
      <c r="H177" s="19">
        <v>0</v>
      </c>
      <c r="I177" s="48">
        <f>(F177+G177)-H177</f>
        <v>2</v>
      </c>
      <c r="J177" s="57" t="s">
        <v>559</v>
      </c>
      <c r="K177" s="19" t="s">
        <v>510</v>
      </c>
      <c r="L177" s="53">
        <v>1572</v>
      </c>
      <c r="M177" s="21">
        <f>Conteo!$L177*Conteo!$I177</f>
        <v>3144</v>
      </c>
      <c r="N177" s="44"/>
      <c r="O177" s="23">
        <f>Conteo!$L177*Conteo!$I177</f>
        <v>3144</v>
      </c>
      <c r="P177" s="106"/>
    </row>
    <row r="178" spans="1:16" ht="24" customHeight="1">
      <c r="A178" s="30" t="s">
        <v>2727</v>
      </c>
      <c r="B178" s="47">
        <v>43228</v>
      </c>
      <c r="C178" s="19" t="s">
        <v>2728</v>
      </c>
      <c r="D178" s="31" t="s">
        <v>2729</v>
      </c>
      <c r="E178" s="32" t="s">
        <v>494</v>
      </c>
      <c r="F178" s="32">
        <v>5</v>
      </c>
      <c r="G178" s="19">
        <f>VLOOKUP(A178,Entradas!#REF!,303)</f>
        <v>0</v>
      </c>
      <c r="H178" s="19">
        <v>0</v>
      </c>
      <c r="I178" s="43">
        <v>0</v>
      </c>
      <c r="J178" s="32" t="s">
        <v>559</v>
      </c>
      <c r="K178" s="32" t="s">
        <v>511</v>
      </c>
      <c r="L178" s="33">
        <v>500</v>
      </c>
      <c r="M178" s="21">
        <f>Conteo!$L178*Conteo!$I178</f>
        <v>0</v>
      </c>
      <c r="N178" s="44"/>
      <c r="O178" s="23">
        <f>Conteo!$L178*Conteo!$I178</f>
        <v>0</v>
      </c>
      <c r="P178" s="106"/>
    </row>
    <row r="179" spans="1:16" ht="19.5" customHeight="1">
      <c r="A179" s="30" t="s">
        <v>1899</v>
      </c>
      <c r="B179" s="47">
        <v>43228</v>
      </c>
      <c r="C179" s="19" t="s">
        <v>1899</v>
      </c>
      <c r="D179" s="31" t="s">
        <v>3040</v>
      </c>
      <c r="E179" s="32" t="s">
        <v>494</v>
      </c>
      <c r="F179" s="32">
        <v>3</v>
      </c>
      <c r="G179" s="19">
        <f>VLOOKUP(A179,Entradas!#REF!,303)</f>
        <v>0</v>
      </c>
      <c r="H179" s="19">
        <v>0</v>
      </c>
      <c r="I179" s="43">
        <v>17</v>
      </c>
      <c r="J179" s="32" t="s">
        <v>559</v>
      </c>
      <c r="K179" s="32" t="s">
        <v>511</v>
      </c>
      <c r="L179" s="33">
        <v>374</v>
      </c>
      <c r="M179" s="21">
        <f>Conteo!$L179*Conteo!$I179</f>
        <v>6358</v>
      </c>
      <c r="N179" s="44"/>
      <c r="O179" s="23">
        <f>Conteo!$L179*Conteo!$I179</f>
        <v>6358</v>
      </c>
      <c r="P179" s="106"/>
    </row>
    <row r="180" spans="1:16" ht="19.5" customHeight="1">
      <c r="A180" s="30" t="s">
        <v>2751</v>
      </c>
      <c r="B180" s="47">
        <v>43228</v>
      </c>
      <c r="C180" s="19" t="s">
        <v>2751</v>
      </c>
      <c r="D180" s="31" t="s">
        <v>2752</v>
      </c>
      <c r="E180" s="32" t="s">
        <v>494</v>
      </c>
      <c r="F180" s="32">
        <v>2</v>
      </c>
      <c r="G180" s="19">
        <v>0</v>
      </c>
      <c r="H180" s="19">
        <v>0</v>
      </c>
      <c r="I180" s="43">
        <v>1</v>
      </c>
      <c r="J180" s="32" t="s">
        <v>559</v>
      </c>
      <c r="K180" s="32" t="s">
        <v>511</v>
      </c>
      <c r="L180" s="33">
        <v>300</v>
      </c>
      <c r="M180" s="21">
        <f>Conteo!$L180*Conteo!$I180</f>
        <v>300</v>
      </c>
      <c r="N180" s="44"/>
      <c r="O180" s="23">
        <f>Conteo!$L180*Conteo!$I180</f>
        <v>300</v>
      </c>
      <c r="P180" s="106"/>
    </row>
    <row r="181" spans="1:16" ht="19.5" customHeight="1">
      <c r="A181" s="30" t="s">
        <v>2753</v>
      </c>
      <c r="B181" s="47">
        <v>43228</v>
      </c>
      <c r="C181" s="19" t="s">
        <v>2753</v>
      </c>
      <c r="D181" s="31" t="s">
        <v>2754</v>
      </c>
      <c r="E181" s="32" t="s">
        <v>494</v>
      </c>
      <c r="F181" s="32">
        <v>2</v>
      </c>
      <c r="G181" s="19">
        <v>0</v>
      </c>
      <c r="H181" s="19">
        <v>0</v>
      </c>
      <c r="I181" s="43">
        <v>2</v>
      </c>
      <c r="J181" s="32" t="s">
        <v>559</v>
      </c>
      <c r="K181" s="32" t="s">
        <v>511</v>
      </c>
      <c r="L181" s="33">
        <v>300</v>
      </c>
      <c r="M181" s="21">
        <f>Conteo!$L181*Conteo!$I181</f>
        <v>600</v>
      </c>
      <c r="N181" s="44"/>
      <c r="O181" s="23">
        <f>Conteo!$L181*Conteo!$I181</f>
        <v>600</v>
      </c>
      <c r="P181" s="106"/>
    </row>
    <row r="182" spans="1:16" ht="19.5" customHeight="1">
      <c r="A182" s="14" t="s">
        <v>1977</v>
      </c>
      <c r="B182" s="47">
        <v>42755</v>
      </c>
      <c r="C182" s="41" t="s">
        <v>35</v>
      </c>
      <c r="D182" s="42" t="s">
        <v>2943</v>
      </c>
      <c r="E182" s="19" t="s">
        <v>5</v>
      </c>
      <c r="F182" s="19">
        <v>1</v>
      </c>
      <c r="G182" s="19">
        <f>VLOOKUP(A182,Entradas!#REF!,303)</f>
        <v>0</v>
      </c>
      <c r="H182" s="19">
        <v>0</v>
      </c>
      <c r="I182" s="48">
        <v>0</v>
      </c>
      <c r="J182" s="57" t="s">
        <v>559</v>
      </c>
      <c r="K182" s="19" t="s">
        <v>512</v>
      </c>
      <c r="L182" s="53">
        <v>1808.3</v>
      </c>
      <c r="M182" s="21">
        <f>Conteo!$L182*Conteo!$I182</f>
        <v>0</v>
      </c>
      <c r="N182" s="44"/>
      <c r="O182" s="23">
        <f>Conteo!$L182*Conteo!$I182</f>
        <v>0</v>
      </c>
      <c r="P182" s="106"/>
    </row>
    <row r="183" spans="1:16" ht="19.5" customHeight="1">
      <c r="A183" s="14" t="s">
        <v>1978</v>
      </c>
      <c r="B183" s="47">
        <v>42767</v>
      </c>
      <c r="C183" s="41" t="s">
        <v>36</v>
      </c>
      <c r="D183" s="42" t="s">
        <v>196</v>
      </c>
      <c r="E183" s="19" t="s">
        <v>5</v>
      </c>
      <c r="F183" s="19">
        <v>2</v>
      </c>
      <c r="G183" s="19">
        <f>VLOOKUP(A183,Entradas!#REF!,303)</f>
        <v>0</v>
      </c>
      <c r="H183" s="19">
        <v>0</v>
      </c>
      <c r="I183" s="48">
        <f>(F183+G183)-H183</f>
        <v>2</v>
      </c>
      <c r="J183" s="57" t="s">
        <v>559</v>
      </c>
      <c r="K183" s="19" t="s">
        <v>512</v>
      </c>
      <c r="L183" s="53">
        <v>2679</v>
      </c>
      <c r="M183" s="21">
        <f>Conteo!$L183*Conteo!$I183</f>
        <v>5358</v>
      </c>
      <c r="N183" s="44"/>
      <c r="O183" s="23">
        <f>Conteo!$L183*Conteo!$I183</f>
        <v>5358</v>
      </c>
      <c r="P183" s="106"/>
    </row>
    <row r="184" spans="1:16" ht="19.5" customHeight="1">
      <c r="A184" s="14" t="s">
        <v>1976</v>
      </c>
      <c r="B184" s="47">
        <v>42775</v>
      </c>
      <c r="C184" s="41" t="s">
        <v>21</v>
      </c>
      <c r="D184" s="42" t="s">
        <v>399</v>
      </c>
      <c r="E184" s="19" t="s">
        <v>5</v>
      </c>
      <c r="F184" s="19">
        <v>10</v>
      </c>
      <c r="G184" s="19">
        <f>VLOOKUP(A184,Entradas!#REF!,303)</f>
        <v>0</v>
      </c>
      <c r="H184" s="19">
        <v>0</v>
      </c>
      <c r="I184" s="48">
        <v>20</v>
      </c>
      <c r="J184" s="57" t="s">
        <v>559</v>
      </c>
      <c r="K184" s="19" t="s">
        <v>512</v>
      </c>
      <c r="L184" s="53">
        <v>3501</v>
      </c>
      <c r="M184" s="21">
        <f>Conteo!$L184*Conteo!$I184</f>
        <v>70020</v>
      </c>
      <c r="N184" s="44"/>
      <c r="O184" s="23">
        <f>Conteo!$L184*Conteo!$I184</f>
        <v>70020</v>
      </c>
      <c r="P184" s="106"/>
    </row>
    <row r="185" spans="1:16" ht="19.5" customHeight="1">
      <c r="A185" s="14" t="s">
        <v>1981</v>
      </c>
      <c r="B185" s="47">
        <v>42992</v>
      </c>
      <c r="C185" s="41" t="s">
        <v>22</v>
      </c>
      <c r="D185" s="42" t="s">
        <v>400</v>
      </c>
      <c r="E185" s="19" t="s">
        <v>5</v>
      </c>
      <c r="F185" s="19">
        <v>1</v>
      </c>
      <c r="G185" s="19">
        <f>VLOOKUP(A185,Entradas!#REF!,303)</f>
        <v>0</v>
      </c>
      <c r="H185" s="19">
        <v>0</v>
      </c>
      <c r="I185" s="48">
        <f>(F185+G185)-H185</f>
        <v>1</v>
      </c>
      <c r="J185" s="57" t="s">
        <v>559</v>
      </c>
      <c r="K185" s="19" t="s">
        <v>512</v>
      </c>
      <c r="L185" s="53">
        <v>1661</v>
      </c>
      <c r="M185" s="21">
        <f>Conteo!$L185*Conteo!$I185</f>
        <v>1661</v>
      </c>
      <c r="N185" s="44"/>
      <c r="O185" s="23">
        <f>Conteo!$L185*Conteo!$I185</f>
        <v>1661</v>
      </c>
      <c r="P185" s="106"/>
    </row>
    <row r="186" spans="1:16" ht="19.5" customHeight="1">
      <c r="A186" s="14" t="s">
        <v>1979</v>
      </c>
      <c r="B186" s="47">
        <v>43109</v>
      </c>
      <c r="C186" s="41" t="s">
        <v>37</v>
      </c>
      <c r="D186" s="42" t="s">
        <v>331</v>
      </c>
      <c r="E186" s="19" t="s">
        <v>5</v>
      </c>
      <c r="F186" s="19">
        <v>2</v>
      </c>
      <c r="G186" s="19">
        <f>VLOOKUP(A186,Entradas!#REF!,303)</f>
        <v>0</v>
      </c>
      <c r="H186" s="19">
        <v>0</v>
      </c>
      <c r="I186" s="48">
        <f>(F186+G186)-H186</f>
        <v>2</v>
      </c>
      <c r="J186" s="57" t="s">
        <v>559</v>
      </c>
      <c r="K186" s="19" t="s">
        <v>512</v>
      </c>
      <c r="L186" s="53">
        <v>1770</v>
      </c>
      <c r="M186" s="21">
        <f>Conteo!$L186*Conteo!$I186</f>
        <v>3540</v>
      </c>
      <c r="N186" s="44"/>
      <c r="O186" s="23">
        <f>Conteo!$L186*Conteo!$I186</f>
        <v>3540</v>
      </c>
      <c r="P186" s="106"/>
    </row>
    <row r="187" spans="1:16" ht="24" customHeight="1">
      <c r="A187" s="14" t="s">
        <v>1980</v>
      </c>
      <c r="B187" s="47">
        <v>43444</v>
      </c>
      <c r="C187" s="41" t="s">
        <v>38</v>
      </c>
      <c r="D187" s="42" t="s">
        <v>197</v>
      </c>
      <c r="E187" s="19" t="s">
        <v>5</v>
      </c>
      <c r="F187" s="19">
        <v>1</v>
      </c>
      <c r="G187" s="19">
        <f>VLOOKUP(A187,Entradas!#REF!,303)</f>
        <v>0</v>
      </c>
      <c r="H187" s="19">
        <v>0</v>
      </c>
      <c r="I187" s="48">
        <f>(F187+G187)-H187</f>
        <v>1</v>
      </c>
      <c r="J187" s="57" t="s">
        <v>559</v>
      </c>
      <c r="K187" s="19" t="s">
        <v>512</v>
      </c>
      <c r="L187" s="53">
        <v>2676</v>
      </c>
      <c r="M187" s="21">
        <f>Conteo!$L187*Conteo!$I187</f>
        <v>2676</v>
      </c>
      <c r="N187" s="44"/>
      <c r="O187" s="23">
        <f>Conteo!$L187*Conteo!$I187</f>
        <v>2676</v>
      </c>
      <c r="P187" s="106"/>
    </row>
    <row r="188" spans="1:16" ht="24" customHeight="1">
      <c r="A188" s="14"/>
      <c r="B188" s="15">
        <v>44496</v>
      </c>
      <c r="C188" s="26" t="s">
        <v>3109</v>
      </c>
      <c r="D188" s="27" t="s">
        <v>3110</v>
      </c>
      <c r="E188" s="37" t="s">
        <v>494</v>
      </c>
      <c r="F188" s="19"/>
      <c r="G188" s="19" t="e">
        <f>VLOOKUP(A188,Entradas!#REF!,303)</f>
        <v>#N/A</v>
      </c>
      <c r="H188" s="19" t="e">
        <f>VLOOKUP(A188,Salidas!#REF!,1949,0)</f>
        <v>#N/A</v>
      </c>
      <c r="I188" s="98">
        <v>0</v>
      </c>
      <c r="J188" s="57" t="s">
        <v>559</v>
      </c>
      <c r="K188" s="57" t="s">
        <v>512</v>
      </c>
      <c r="L188" s="20">
        <v>4602</v>
      </c>
      <c r="M188" s="21">
        <f>Conteo!$L188*Conteo!$I188</f>
        <v>0</v>
      </c>
      <c r="N188" s="22"/>
      <c r="O188" s="23">
        <f>Conteo!$L188*Conteo!$I188</f>
        <v>0</v>
      </c>
      <c r="P188" s="106"/>
    </row>
    <row r="189" spans="1:16" ht="24" customHeight="1">
      <c r="A189" s="14"/>
      <c r="B189" s="15">
        <v>44496</v>
      </c>
      <c r="C189" s="26" t="s">
        <v>3114</v>
      </c>
      <c r="D189" s="27" t="s">
        <v>3115</v>
      </c>
      <c r="E189" s="37" t="s">
        <v>494</v>
      </c>
      <c r="F189" s="19"/>
      <c r="G189" s="19" t="e">
        <f>VLOOKUP(A189,Entradas!#REF!,303)</f>
        <v>#N/A</v>
      </c>
      <c r="H189" s="19" t="e">
        <f>VLOOKUP(A189,Salidas!#REF!,1949,0)</f>
        <v>#N/A</v>
      </c>
      <c r="I189" s="98">
        <v>0</v>
      </c>
      <c r="J189" s="57" t="s">
        <v>559</v>
      </c>
      <c r="K189" s="57" t="s">
        <v>512</v>
      </c>
      <c r="L189" s="20">
        <v>2250</v>
      </c>
      <c r="M189" s="21">
        <f>Conteo!$L189*Conteo!$I189</f>
        <v>0</v>
      </c>
      <c r="N189" s="22"/>
      <c r="O189" s="23">
        <f>Conteo!$L189*Conteo!$I189</f>
        <v>0</v>
      </c>
      <c r="P189" s="106"/>
    </row>
    <row r="190" spans="1:16" ht="19.5" customHeight="1">
      <c r="A190" s="14"/>
      <c r="B190" s="15">
        <v>44496</v>
      </c>
      <c r="C190" s="26" t="s">
        <v>35</v>
      </c>
      <c r="D190" s="27" t="s">
        <v>3119</v>
      </c>
      <c r="E190" s="37" t="s">
        <v>494</v>
      </c>
      <c r="F190" s="19"/>
      <c r="G190" s="19" t="e">
        <f>VLOOKUP(A190,Entradas!#REF!,303)</f>
        <v>#N/A</v>
      </c>
      <c r="H190" s="19" t="e">
        <f>VLOOKUP(A190,Salidas!#REF!,1949,0)</f>
        <v>#N/A</v>
      </c>
      <c r="I190" s="98">
        <v>5</v>
      </c>
      <c r="J190" s="57" t="s">
        <v>559</v>
      </c>
      <c r="K190" s="57" t="s">
        <v>512</v>
      </c>
      <c r="L190" s="20">
        <v>899</v>
      </c>
      <c r="M190" s="21">
        <f>Conteo!$L190*Conteo!$I190</f>
        <v>4495</v>
      </c>
      <c r="N190" s="22"/>
      <c r="O190" s="23">
        <f>Conteo!$L190*Conteo!$I190</f>
        <v>4495</v>
      </c>
      <c r="P190" s="106"/>
    </row>
    <row r="191" spans="1:16" ht="24" customHeight="1">
      <c r="A191" s="14"/>
      <c r="B191" s="15">
        <v>44497</v>
      </c>
      <c r="C191" s="26" t="s">
        <v>3170</v>
      </c>
      <c r="D191" s="27" t="s">
        <v>3171</v>
      </c>
      <c r="E191" s="18" t="s">
        <v>494</v>
      </c>
      <c r="F191" s="19"/>
      <c r="G191" s="19" t="e">
        <f>VLOOKUP(A191,Entradas!#REF!,303)</f>
        <v>#N/A</v>
      </c>
      <c r="H191" s="19" t="e">
        <f>VLOOKUP(A191,Salidas!#REF!,1949,0)</f>
        <v>#N/A</v>
      </c>
      <c r="I191" s="98">
        <v>2</v>
      </c>
      <c r="J191" s="57" t="s">
        <v>559</v>
      </c>
      <c r="K191" s="57" t="s">
        <v>512</v>
      </c>
      <c r="L191" s="20">
        <v>2478</v>
      </c>
      <c r="M191" s="21">
        <f>Conteo!$L191*Conteo!$I191</f>
        <v>4956</v>
      </c>
      <c r="N191" s="22"/>
      <c r="O191" s="23">
        <f>Conteo!$L191*Conteo!$I191</f>
        <v>4956</v>
      </c>
      <c r="P191" s="106"/>
    </row>
    <row r="192" spans="1:16" ht="24" customHeight="1">
      <c r="A192" s="14" t="s">
        <v>1982</v>
      </c>
      <c r="B192" s="47">
        <v>41252</v>
      </c>
      <c r="C192" s="41" t="s">
        <v>39</v>
      </c>
      <c r="D192" s="42" t="s">
        <v>198</v>
      </c>
      <c r="E192" s="39" t="s">
        <v>4</v>
      </c>
      <c r="F192" s="19">
        <v>6</v>
      </c>
      <c r="G192" s="19">
        <f>VLOOKUP(A192,Entradas!#REF!,303)</f>
        <v>0</v>
      </c>
      <c r="H192" s="19">
        <v>0</v>
      </c>
      <c r="I192" s="48">
        <f>(F192+G192)-H192</f>
        <v>6</v>
      </c>
      <c r="J192" s="57" t="s">
        <v>559</v>
      </c>
      <c r="K192" s="19" t="s">
        <v>513</v>
      </c>
      <c r="L192" s="53">
        <v>3501</v>
      </c>
      <c r="M192" s="21">
        <f>Conteo!$L192*Conteo!$I192</f>
        <v>21006</v>
      </c>
      <c r="N192" s="44"/>
      <c r="O192" s="23">
        <f>Conteo!$L192*Conteo!$I192</f>
        <v>21006</v>
      </c>
      <c r="P192" s="106"/>
    </row>
    <row r="193" spans="1:16" ht="24" customHeight="1">
      <c r="A193" s="14" t="s">
        <v>1985</v>
      </c>
      <c r="B193" s="47">
        <v>42485</v>
      </c>
      <c r="C193" s="41" t="s">
        <v>42</v>
      </c>
      <c r="D193" s="42" t="s">
        <v>200</v>
      </c>
      <c r="E193" s="39" t="s">
        <v>4</v>
      </c>
      <c r="F193" s="19">
        <v>4</v>
      </c>
      <c r="G193" s="19">
        <f>VLOOKUP(A193,Entradas!#REF!,303)</f>
        <v>0</v>
      </c>
      <c r="H193" s="19">
        <v>0</v>
      </c>
      <c r="I193" s="48">
        <f>(F193+G193)-H193</f>
        <v>4</v>
      </c>
      <c r="J193" s="57" t="s">
        <v>559</v>
      </c>
      <c r="K193" s="19" t="s">
        <v>513</v>
      </c>
      <c r="L193" s="53">
        <v>3300</v>
      </c>
      <c r="M193" s="21">
        <f>Conteo!$L193*Conteo!$I193</f>
        <v>13200</v>
      </c>
      <c r="N193" s="44"/>
      <c r="O193" s="23">
        <f>Conteo!$L193*Conteo!$I193</f>
        <v>13200</v>
      </c>
      <c r="P193" s="106"/>
    </row>
    <row r="194" spans="1:16" ht="24" customHeight="1">
      <c r="A194" s="14" t="s">
        <v>1983</v>
      </c>
      <c r="B194" s="47">
        <v>42774</v>
      </c>
      <c r="C194" s="41" t="s">
        <v>40</v>
      </c>
      <c r="D194" s="42" t="s">
        <v>332</v>
      </c>
      <c r="E194" s="39" t="s">
        <v>4</v>
      </c>
      <c r="F194" s="19">
        <v>1</v>
      </c>
      <c r="G194" s="19">
        <f>VLOOKUP(A194,Entradas!#REF!,303)</f>
        <v>0</v>
      </c>
      <c r="H194" s="19">
        <v>0</v>
      </c>
      <c r="I194" s="48">
        <f>(F194+G194)-H194</f>
        <v>1</v>
      </c>
      <c r="J194" s="57" t="s">
        <v>559</v>
      </c>
      <c r="K194" s="19" t="s">
        <v>513</v>
      </c>
      <c r="L194" s="53">
        <v>3501</v>
      </c>
      <c r="M194" s="21">
        <f>Conteo!$L194*Conteo!$I194</f>
        <v>3501</v>
      </c>
      <c r="N194" s="44"/>
      <c r="O194" s="23">
        <f>Conteo!$L194*Conteo!$I194</f>
        <v>3501</v>
      </c>
      <c r="P194" s="106"/>
    </row>
    <row r="195" spans="1:16" ht="24" customHeight="1">
      <c r="A195" s="14" t="s">
        <v>1986</v>
      </c>
      <c r="B195" s="47">
        <v>42827</v>
      </c>
      <c r="C195" s="41" t="s">
        <v>43</v>
      </c>
      <c r="D195" s="42" t="s">
        <v>201</v>
      </c>
      <c r="E195" s="39" t="s">
        <v>6</v>
      </c>
      <c r="F195" s="19">
        <v>1</v>
      </c>
      <c r="G195" s="19">
        <f>VLOOKUP(A195,Entradas!#REF!,303)</f>
        <v>0</v>
      </c>
      <c r="H195" s="19">
        <v>0</v>
      </c>
      <c r="I195" s="48">
        <f>(F195+G195)-H195</f>
        <v>1</v>
      </c>
      <c r="J195" s="57" t="s">
        <v>559</v>
      </c>
      <c r="K195" s="19" t="s">
        <v>513</v>
      </c>
      <c r="L195" s="53">
        <v>3300</v>
      </c>
      <c r="M195" s="21">
        <f>Conteo!$L195*Conteo!$I195</f>
        <v>3300</v>
      </c>
      <c r="N195" s="44"/>
      <c r="O195" s="23">
        <f>Conteo!$L195*Conteo!$I195</f>
        <v>3300</v>
      </c>
      <c r="P195" s="106"/>
    </row>
    <row r="196" spans="1:16" ht="19.5" customHeight="1">
      <c r="A196" s="14" t="s">
        <v>1984</v>
      </c>
      <c r="B196" s="47">
        <v>42827</v>
      </c>
      <c r="C196" s="41" t="s">
        <v>2667</v>
      </c>
      <c r="D196" s="42" t="s">
        <v>2944</v>
      </c>
      <c r="E196" s="39" t="s">
        <v>10</v>
      </c>
      <c r="F196" s="19">
        <v>1</v>
      </c>
      <c r="G196" s="19">
        <f>VLOOKUP(A196,Entradas!#REF!,303)</f>
        <v>0</v>
      </c>
      <c r="H196" s="19">
        <v>0</v>
      </c>
      <c r="I196" s="48">
        <v>1</v>
      </c>
      <c r="J196" s="57" t="s">
        <v>559</v>
      </c>
      <c r="K196" s="19" t="s">
        <v>513</v>
      </c>
      <c r="L196" s="53">
        <v>1250</v>
      </c>
      <c r="M196" s="21">
        <f>Conteo!$L196*Conteo!$I196</f>
        <v>1250</v>
      </c>
      <c r="N196" s="44"/>
      <c r="O196" s="23">
        <f>Conteo!$L196*Conteo!$I196</f>
        <v>1250</v>
      </c>
      <c r="P196" s="106"/>
    </row>
    <row r="197" spans="1:16" ht="24" customHeight="1">
      <c r="A197" s="30" t="s">
        <v>2730</v>
      </c>
      <c r="B197" s="47">
        <v>42827</v>
      </c>
      <c r="C197" s="19" t="s">
        <v>2730</v>
      </c>
      <c r="D197" s="31" t="s">
        <v>2731</v>
      </c>
      <c r="E197" s="35" t="s">
        <v>494</v>
      </c>
      <c r="F197" s="32">
        <v>1</v>
      </c>
      <c r="G197" s="19">
        <f>VLOOKUP(A197,Entradas!#REF!,303)</f>
        <v>0</v>
      </c>
      <c r="H197" s="19">
        <v>0</v>
      </c>
      <c r="I197" s="43">
        <v>1</v>
      </c>
      <c r="J197" s="32" t="s">
        <v>559</v>
      </c>
      <c r="K197" s="32" t="s">
        <v>513</v>
      </c>
      <c r="L197" s="33">
        <v>8000</v>
      </c>
      <c r="M197" s="21">
        <f>Conteo!$L197*Conteo!$I197</f>
        <v>8000</v>
      </c>
      <c r="N197" s="44"/>
      <c r="O197" s="23">
        <f>Conteo!$L197*Conteo!$I197</f>
        <v>8000</v>
      </c>
      <c r="P197" s="106"/>
    </row>
    <row r="198" spans="1:16" ht="24" customHeight="1">
      <c r="A198" s="14" t="s">
        <v>1984</v>
      </c>
      <c r="B198" s="47">
        <v>43012</v>
      </c>
      <c r="C198" s="41" t="s">
        <v>41</v>
      </c>
      <c r="D198" s="42" t="s">
        <v>199</v>
      </c>
      <c r="E198" s="39" t="s">
        <v>6</v>
      </c>
      <c r="F198" s="19">
        <v>1</v>
      </c>
      <c r="G198" s="19">
        <f>VLOOKUP(A198,Entradas!#REF!,303)</f>
        <v>0</v>
      </c>
      <c r="H198" s="19">
        <v>0</v>
      </c>
      <c r="I198" s="48">
        <f>(F198+G198)-H198</f>
        <v>1</v>
      </c>
      <c r="J198" s="57" t="s">
        <v>559</v>
      </c>
      <c r="K198" s="19" t="s">
        <v>513</v>
      </c>
      <c r="L198" s="53">
        <v>1100</v>
      </c>
      <c r="M198" s="21">
        <f>Conteo!$L198*Conteo!$I198</f>
        <v>1100</v>
      </c>
      <c r="N198" s="44"/>
      <c r="O198" s="23">
        <f>Conteo!$L198*Conteo!$I198</f>
        <v>1100</v>
      </c>
      <c r="P198" s="106"/>
    </row>
    <row r="199" spans="1:16" ht="24" customHeight="1">
      <c r="A199" s="14" t="s">
        <v>1987</v>
      </c>
      <c r="B199" s="47">
        <v>42409</v>
      </c>
      <c r="C199" s="41" t="s">
        <v>44</v>
      </c>
      <c r="D199" s="42" t="s">
        <v>203</v>
      </c>
      <c r="E199" s="39" t="s">
        <v>10</v>
      </c>
      <c r="F199" s="19">
        <v>1</v>
      </c>
      <c r="G199" s="19">
        <f>VLOOKUP(A199,Entradas!#REF!,303)</f>
        <v>0</v>
      </c>
      <c r="H199" s="19">
        <v>0</v>
      </c>
      <c r="I199" s="48">
        <f>(F199+G199)-H199</f>
        <v>1</v>
      </c>
      <c r="J199" s="57" t="s">
        <v>559</v>
      </c>
      <c r="K199" s="19" t="s">
        <v>514</v>
      </c>
      <c r="L199" s="53">
        <v>16841.2</v>
      </c>
      <c r="M199" s="21">
        <f>Conteo!$L199*Conteo!$I199</f>
        <v>16841.2</v>
      </c>
      <c r="N199" s="44"/>
      <c r="O199" s="23">
        <f>Conteo!$L199*Conteo!$I199</f>
        <v>16841.2</v>
      </c>
      <c r="P199" s="106"/>
    </row>
    <row r="200" spans="1:16" ht="19.5" customHeight="1">
      <c r="A200" s="14" t="s">
        <v>1989</v>
      </c>
      <c r="B200" s="47">
        <v>43844</v>
      </c>
      <c r="C200" s="41" t="s">
        <v>500</v>
      </c>
      <c r="D200" s="42" t="s">
        <v>490</v>
      </c>
      <c r="E200" s="39" t="s">
        <v>5</v>
      </c>
      <c r="F200" s="19">
        <v>3</v>
      </c>
      <c r="G200" s="19">
        <f>VLOOKUP(A200,Entradas!#REF!,303)</f>
        <v>0</v>
      </c>
      <c r="H200" s="19">
        <v>0</v>
      </c>
      <c r="I200" s="48">
        <f>(F200+G200)-H200</f>
        <v>3</v>
      </c>
      <c r="J200" s="57" t="s">
        <v>559</v>
      </c>
      <c r="K200" s="19" t="s">
        <v>514</v>
      </c>
      <c r="L200" s="53">
        <v>13452</v>
      </c>
      <c r="M200" s="21">
        <f>Conteo!$L200*Conteo!$I200</f>
        <v>40356</v>
      </c>
      <c r="N200" s="44"/>
      <c r="O200" s="23">
        <f>Conteo!$L200*Conteo!$I200</f>
        <v>40356</v>
      </c>
      <c r="P200" s="106"/>
    </row>
    <row r="201" spans="1:16" ht="19.5" customHeight="1">
      <c r="A201" s="14"/>
      <c r="B201" s="47">
        <v>44496</v>
      </c>
      <c r="C201" s="26" t="s">
        <v>3153</v>
      </c>
      <c r="D201" s="27" t="s">
        <v>3154</v>
      </c>
      <c r="E201" s="39" t="s">
        <v>494</v>
      </c>
      <c r="F201" s="19"/>
      <c r="G201" s="19" t="e">
        <f>VLOOKUP(A201,Entradas!#REF!,303)</f>
        <v>#N/A</v>
      </c>
      <c r="H201" s="19" t="e">
        <f>VLOOKUP(A201,Salidas!#REF!,1949,0)</f>
        <v>#N/A</v>
      </c>
      <c r="I201" s="48">
        <v>1</v>
      </c>
      <c r="J201" s="57" t="s">
        <v>559</v>
      </c>
      <c r="K201" s="19" t="s">
        <v>514</v>
      </c>
      <c r="L201" s="68">
        <v>5310</v>
      </c>
      <c r="M201" s="21">
        <f>Conteo!$L201*Conteo!$I201</f>
        <v>5310</v>
      </c>
      <c r="N201" s="44"/>
      <c r="O201" s="23">
        <f>Conteo!$L201*Conteo!$I201</f>
        <v>5310</v>
      </c>
      <c r="P201" s="106"/>
    </row>
    <row r="202" spans="1:16" ht="24" customHeight="1">
      <c r="A202" s="30"/>
      <c r="B202" s="15">
        <v>44497</v>
      </c>
      <c r="C202" s="19" t="s">
        <v>44</v>
      </c>
      <c r="D202" s="31" t="s">
        <v>203</v>
      </c>
      <c r="E202" s="35" t="s">
        <v>494</v>
      </c>
      <c r="F202" s="32"/>
      <c r="G202" s="19" t="e">
        <f>VLOOKUP(A202,Entradas!#REF!,303)</f>
        <v>#N/A</v>
      </c>
      <c r="H202" s="19" t="e">
        <f>VLOOKUP(A202,Salidas!#REF!,1949,0)</f>
        <v>#N/A</v>
      </c>
      <c r="I202" s="32">
        <v>2</v>
      </c>
      <c r="J202" s="32" t="s">
        <v>559</v>
      </c>
      <c r="K202" s="32" t="s">
        <v>514</v>
      </c>
      <c r="L202" s="33">
        <v>11965</v>
      </c>
      <c r="M202" s="21">
        <f>Conteo!$L202*Conteo!$I202</f>
        <v>23930</v>
      </c>
      <c r="N202" s="22"/>
      <c r="O202" s="23">
        <f>Conteo!$L202*Conteo!$I202</f>
        <v>23930</v>
      </c>
      <c r="P202" s="106"/>
    </row>
    <row r="203" spans="1:16" ht="24" customHeight="1">
      <c r="A203" s="14" t="s">
        <v>1990</v>
      </c>
      <c r="B203" s="47">
        <v>42608</v>
      </c>
      <c r="C203" s="41" t="s">
        <v>45</v>
      </c>
      <c r="D203" s="42" t="s">
        <v>333</v>
      </c>
      <c r="E203" s="19" t="s">
        <v>5</v>
      </c>
      <c r="F203" s="19">
        <v>8</v>
      </c>
      <c r="G203" s="19">
        <f>VLOOKUP(A203,Entradas!#REF!,303)</f>
        <v>0</v>
      </c>
      <c r="H203" s="19">
        <v>0</v>
      </c>
      <c r="I203" s="48">
        <v>6</v>
      </c>
      <c r="J203" s="57" t="s">
        <v>559</v>
      </c>
      <c r="K203" s="19" t="s">
        <v>515</v>
      </c>
      <c r="L203" s="53">
        <v>800</v>
      </c>
      <c r="M203" s="21">
        <f>Conteo!$L203*Conteo!$I203</f>
        <v>4800</v>
      </c>
      <c r="N203" s="44"/>
      <c r="O203" s="23">
        <f>Conteo!$L203*Conteo!$I203</f>
        <v>4800</v>
      </c>
      <c r="P203" s="106"/>
    </row>
    <row r="204" spans="1:16" ht="24" customHeight="1">
      <c r="A204" s="30" t="s">
        <v>1900</v>
      </c>
      <c r="B204" s="47">
        <v>42608</v>
      </c>
      <c r="C204" s="19" t="s">
        <v>2732</v>
      </c>
      <c r="D204" s="31" t="s">
        <v>2733</v>
      </c>
      <c r="E204" s="32" t="s">
        <v>494</v>
      </c>
      <c r="F204" s="32">
        <v>1</v>
      </c>
      <c r="G204" s="19">
        <f>VLOOKUP(A204,Entradas!#REF!,303)</f>
        <v>0</v>
      </c>
      <c r="H204" s="19">
        <v>0</v>
      </c>
      <c r="I204" s="43">
        <v>15</v>
      </c>
      <c r="J204" s="32" t="s">
        <v>559</v>
      </c>
      <c r="K204" s="32" t="s">
        <v>516</v>
      </c>
      <c r="L204" s="33">
        <v>340</v>
      </c>
      <c r="M204" s="21">
        <f>Conteo!$L204*Conteo!$I204</f>
        <v>5100</v>
      </c>
      <c r="N204" s="44"/>
      <c r="O204" s="23">
        <f>Conteo!$L204*Conteo!$I204</f>
        <v>5100</v>
      </c>
      <c r="P204" s="106"/>
    </row>
    <row r="205" spans="1:16" ht="24" customHeight="1">
      <c r="A205" s="30" t="s">
        <v>2749</v>
      </c>
      <c r="B205" s="47">
        <v>42608</v>
      </c>
      <c r="C205" s="19" t="s">
        <v>2749</v>
      </c>
      <c r="D205" s="31" t="s">
        <v>2750</v>
      </c>
      <c r="E205" s="35" t="s">
        <v>494</v>
      </c>
      <c r="F205" s="32">
        <v>3</v>
      </c>
      <c r="G205" s="19">
        <v>0</v>
      </c>
      <c r="H205" s="19">
        <v>0</v>
      </c>
      <c r="I205" s="43">
        <v>2</v>
      </c>
      <c r="J205" s="32" t="s">
        <v>559</v>
      </c>
      <c r="K205" s="32" t="s">
        <v>516</v>
      </c>
      <c r="L205" s="33">
        <v>200</v>
      </c>
      <c r="M205" s="21">
        <f>Conteo!$L205*Conteo!$I205</f>
        <v>400</v>
      </c>
      <c r="N205" s="44"/>
      <c r="O205" s="23">
        <f>Conteo!$L205*Conteo!$I205</f>
        <v>400</v>
      </c>
      <c r="P205" s="106"/>
    </row>
    <row r="206" spans="1:16" ht="24" customHeight="1">
      <c r="A206" s="14"/>
      <c r="B206" s="47">
        <v>42608</v>
      </c>
      <c r="C206" s="41" t="s">
        <v>2885</v>
      </c>
      <c r="D206" s="42" t="s">
        <v>2888</v>
      </c>
      <c r="E206" s="39" t="s">
        <v>5</v>
      </c>
      <c r="F206" s="19"/>
      <c r="G206" s="19" t="e">
        <f>VLOOKUP(A206,Entradas!#REF!,303)</f>
        <v>#N/A</v>
      </c>
      <c r="H206" s="19" t="e">
        <f>VLOOKUP(A206,Salidas!#REF!,1949,0)</f>
        <v>#N/A</v>
      </c>
      <c r="I206" s="48">
        <v>6</v>
      </c>
      <c r="J206" s="57" t="s">
        <v>559</v>
      </c>
      <c r="K206" s="19" t="s">
        <v>516</v>
      </c>
      <c r="L206" s="49">
        <v>396</v>
      </c>
      <c r="M206" s="21">
        <f>Conteo!$L206*Conteo!$I206</f>
        <v>2376</v>
      </c>
      <c r="N206" s="50"/>
      <c r="O206" s="23">
        <f>Conteo!$L206*Conteo!$I206</f>
        <v>2376</v>
      </c>
      <c r="P206" s="106"/>
    </row>
    <row r="207" spans="1:16" ht="24" customHeight="1">
      <c r="A207" s="14" t="s">
        <v>1993</v>
      </c>
      <c r="B207" s="47">
        <v>40476</v>
      </c>
      <c r="C207" s="41" t="s">
        <v>47</v>
      </c>
      <c r="D207" s="42" t="s">
        <v>206</v>
      </c>
      <c r="E207" s="39" t="s">
        <v>5</v>
      </c>
      <c r="F207" s="19">
        <v>24</v>
      </c>
      <c r="G207" s="19">
        <f>VLOOKUP(A207,Entradas!#REF!,303)</f>
        <v>0</v>
      </c>
      <c r="H207" s="19">
        <v>0</v>
      </c>
      <c r="I207" s="48">
        <v>0</v>
      </c>
      <c r="J207" s="57" t="s">
        <v>559</v>
      </c>
      <c r="K207" s="19" t="s">
        <v>517</v>
      </c>
      <c r="L207" s="53">
        <v>740.02</v>
      </c>
      <c r="M207" s="21">
        <f>Conteo!$L207*Conteo!$I207</f>
        <v>0</v>
      </c>
      <c r="N207" s="44"/>
      <c r="O207" s="23">
        <f>Conteo!$L207*Conteo!$I207</f>
        <v>0</v>
      </c>
      <c r="P207" s="106"/>
    </row>
    <row r="208" spans="1:16" ht="24" customHeight="1">
      <c r="A208" s="14" t="s">
        <v>1998</v>
      </c>
      <c r="B208" s="47">
        <v>41192</v>
      </c>
      <c r="C208" s="41" t="s">
        <v>52</v>
      </c>
      <c r="D208" s="42" t="s">
        <v>211</v>
      </c>
      <c r="E208" s="19" t="s">
        <v>5</v>
      </c>
      <c r="F208" s="19">
        <v>14</v>
      </c>
      <c r="G208" s="19">
        <f>VLOOKUP(A208,Entradas!#REF!,303)</f>
        <v>0</v>
      </c>
      <c r="H208" s="19">
        <v>0</v>
      </c>
      <c r="I208" s="48">
        <f>(F208+G208)-H208</f>
        <v>14</v>
      </c>
      <c r="J208" s="57" t="s">
        <v>559</v>
      </c>
      <c r="K208" s="19" t="s">
        <v>517</v>
      </c>
      <c r="L208" s="53">
        <v>664.02</v>
      </c>
      <c r="M208" s="21">
        <f>Conteo!$L208*Conteo!$I208</f>
        <v>9296.279999999999</v>
      </c>
      <c r="N208" s="44"/>
      <c r="O208" s="23">
        <f>Conteo!$L208*Conteo!$I208</f>
        <v>9296.279999999999</v>
      </c>
      <c r="P208" s="106"/>
    </row>
    <row r="209" spans="1:16" ht="24" customHeight="1">
      <c r="A209" s="30" t="s">
        <v>1903</v>
      </c>
      <c r="B209" s="47">
        <v>41192</v>
      </c>
      <c r="C209" s="19" t="s">
        <v>1903</v>
      </c>
      <c r="D209" s="31" t="s">
        <v>2734</v>
      </c>
      <c r="E209" s="32" t="s">
        <v>494</v>
      </c>
      <c r="F209" s="32">
        <v>12</v>
      </c>
      <c r="G209" s="19">
        <f>VLOOKUP(A209,Entradas!#REF!,303)</f>
        <v>0</v>
      </c>
      <c r="H209" s="19">
        <v>0</v>
      </c>
      <c r="I209" s="43">
        <v>12</v>
      </c>
      <c r="J209" s="32" t="s">
        <v>559</v>
      </c>
      <c r="K209" s="32" t="s">
        <v>517</v>
      </c>
      <c r="L209" s="33">
        <v>150</v>
      </c>
      <c r="M209" s="21">
        <f>Conteo!$L209*Conteo!$I209</f>
        <v>1800</v>
      </c>
      <c r="N209" s="44"/>
      <c r="O209" s="23">
        <f>Conteo!$L209*Conteo!$I209</f>
        <v>1800</v>
      </c>
      <c r="P209" s="106"/>
    </row>
    <row r="210" spans="1:16" ht="24" customHeight="1">
      <c r="A210" s="30" t="s">
        <v>1791</v>
      </c>
      <c r="B210" s="47">
        <v>41192</v>
      </c>
      <c r="C210" s="19" t="s">
        <v>1791</v>
      </c>
      <c r="D210" s="31" t="s">
        <v>2735</v>
      </c>
      <c r="E210" s="32" t="s">
        <v>494</v>
      </c>
      <c r="F210" s="32">
        <v>9</v>
      </c>
      <c r="G210" s="19">
        <f>VLOOKUP(A210,Entradas!#REF!,303)</f>
        <v>0</v>
      </c>
      <c r="H210" s="19">
        <v>0</v>
      </c>
      <c r="I210" s="43">
        <v>1</v>
      </c>
      <c r="J210" s="32" t="s">
        <v>559</v>
      </c>
      <c r="K210" s="32" t="s">
        <v>517</v>
      </c>
      <c r="L210" s="33">
        <v>150</v>
      </c>
      <c r="M210" s="21">
        <f>Conteo!$L210*Conteo!$I210</f>
        <v>150</v>
      </c>
      <c r="N210" s="44"/>
      <c r="O210" s="23">
        <f>Conteo!$L210*Conteo!$I210</f>
        <v>150</v>
      </c>
      <c r="P210" s="106"/>
    </row>
    <row r="211" spans="1:16" ht="24" customHeight="1">
      <c r="A211" s="30" t="s">
        <v>2736</v>
      </c>
      <c r="B211" s="47">
        <v>41192</v>
      </c>
      <c r="C211" s="19" t="s">
        <v>2736</v>
      </c>
      <c r="D211" s="31" t="s">
        <v>2737</v>
      </c>
      <c r="E211" s="35" t="s">
        <v>494</v>
      </c>
      <c r="F211" s="32">
        <v>10</v>
      </c>
      <c r="G211" s="19">
        <f>VLOOKUP(A211,Entradas!#REF!,303)</f>
        <v>0</v>
      </c>
      <c r="H211" s="19">
        <v>0</v>
      </c>
      <c r="I211" s="43">
        <v>10</v>
      </c>
      <c r="J211" s="32" t="s">
        <v>559</v>
      </c>
      <c r="K211" s="32" t="s">
        <v>517</v>
      </c>
      <c r="L211" s="33">
        <v>225</v>
      </c>
      <c r="M211" s="21">
        <f>Conteo!$L211*Conteo!$I211</f>
        <v>2250</v>
      </c>
      <c r="N211" s="44"/>
      <c r="O211" s="23">
        <f>Conteo!$L211*Conteo!$I211</f>
        <v>2250</v>
      </c>
      <c r="P211" s="106"/>
    </row>
    <row r="212" spans="1:16" ht="19.5" customHeight="1">
      <c r="A212" s="30" t="s">
        <v>1792</v>
      </c>
      <c r="B212" s="47">
        <v>41192</v>
      </c>
      <c r="C212" s="19" t="s">
        <v>1792</v>
      </c>
      <c r="D212" s="31" t="s">
        <v>2738</v>
      </c>
      <c r="E212" s="35" t="s">
        <v>494</v>
      </c>
      <c r="F212" s="32">
        <v>6</v>
      </c>
      <c r="G212" s="19">
        <f>VLOOKUP(A212,Entradas!#REF!,303)</f>
        <v>0</v>
      </c>
      <c r="H212" s="19">
        <v>0</v>
      </c>
      <c r="I212" s="43">
        <v>0</v>
      </c>
      <c r="J212" s="32" t="s">
        <v>559</v>
      </c>
      <c r="K212" s="32" t="s">
        <v>517</v>
      </c>
      <c r="L212" s="33">
        <v>225</v>
      </c>
      <c r="M212" s="21">
        <f>Conteo!$L212*Conteo!$I212</f>
        <v>0</v>
      </c>
      <c r="N212" s="44"/>
      <c r="O212" s="23">
        <f>Conteo!$L212*Conteo!$I212</f>
        <v>0</v>
      </c>
      <c r="P212" s="106"/>
    </row>
    <row r="213" spans="1:16" ht="19.5" customHeight="1">
      <c r="A213" s="30" t="s">
        <v>1901</v>
      </c>
      <c r="B213" s="47">
        <v>41192</v>
      </c>
      <c r="C213" s="19" t="s">
        <v>1901</v>
      </c>
      <c r="D213" s="31" t="s">
        <v>2739</v>
      </c>
      <c r="E213" s="35" t="s">
        <v>494</v>
      </c>
      <c r="F213" s="32">
        <v>6</v>
      </c>
      <c r="G213" s="19">
        <f>VLOOKUP(A213,Entradas!#REF!,303)</f>
        <v>0</v>
      </c>
      <c r="H213" s="19">
        <v>0</v>
      </c>
      <c r="I213" s="43">
        <v>6</v>
      </c>
      <c r="J213" s="32" t="s">
        <v>559</v>
      </c>
      <c r="K213" s="32" t="s">
        <v>517</v>
      </c>
      <c r="L213" s="33">
        <v>225</v>
      </c>
      <c r="M213" s="21">
        <f>Conteo!$L213*Conteo!$I213</f>
        <v>1350</v>
      </c>
      <c r="N213" s="44"/>
      <c r="O213" s="23">
        <f>Conteo!$L213*Conteo!$I213</f>
        <v>1350</v>
      </c>
      <c r="P213" s="106"/>
    </row>
    <row r="214" spans="1:16" ht="19.5" customHeight="1">
      <c r="A214" s="14" t="s">
        <v>1995</v>
      </c>
      <c r="B214" s="47">
        <v>42121</v>
      </c>
      <c r="C214" s="41" t="s">
        <v>49</v>
      </c>
      <c r="D214" s="42" t="s">
        <v>208</v>
      </c>
      <c r="E214" s="39" t="s">
        <v>5</v>
      </c>
      <c r="F214" s="19">
        <v>91</v>
      </c>
      <c r="G214" s="19">
        <f>VLOOKUP(A214,Entradas!#REF!,303)</f>
        <v>0</v>
      </c>
      <c r="H214" s="19">
        <v>0</v>
      </c>
      <c r="I214" s="48">
        <v>87</v>
      </c>
      <c r="J214" s="57" t="s">
        <v>559</v>
      </c>
      <c r="K214" s="19" t="s">
        <v>517</v>
      </c>
      <c r="L214" s="53">
        <v>250.16</v>
      </c>
      <c r="M214" s="21">
        <f>Conteo!$L214*Conteo!$I214</f>
        <v>21763.92</v>
      </c>
      <c r="N214" s="44"/>
      <c r="O214" s="23">
        <f>Conteo!$L214*Conteo!$I214</f>
        <v>21763.92</v>
      </c>
      <c r="P214" s="106"/>
    </row>
    <row r="215" spans="1:16" ht="19.5" customHeight="1">
      <c r="A215" s="30" t="s">
        <v>2740</v>
      </c>
      <c r="B215" s="47">
        <v>42320</v>
      </c>
      <c r="C215" s="19" t="s">
        <v>170</v>
      </c>
      <c r="D215" s="31" t="s">
        <v>2741</v>
      </c>
      <c r="E215" s="35" t="s">
        <v>494</v>
      </c>
      <c r="F215" s="32">
        <v>4</v>
      </c>
      <c r="G215" s="19">
        <f>VLOOKUP(A215,Entradas!#REF!,303)</f>
        <v>0</v>
      </c>
      <c r="H215" s="19">
        <v>0</v>
      </c>
      <c r="I215" s="43">
        <v>4</v>
      </c>
      <c r="J215" s="32" t="s">
        <v>559</v>
      </c>
      <c r="K215" s="32" t="s">
        <v>517</v>
      </c>
      <c r="L215" s="33">
        <v>200</v>
      </c>
      <c r="M215" s="21">
        <f>Conteo!$L215*Conteo!$I215</f>
        <v>800</v>
      </c>
      <c r="N215" s="44"/>
      <c r="O215" s="23">
        <f>Conteo!$L215*Conteo!$I215</f>
        <v>800</v>
      </c>
      <c r="P215" s="106"/>
    </row>
    <row r="216" spans="1:16" ht="19.5" customHeight="1">
      <c r="A216" s="30" t="s">
        <v>2742</v>
      </c>
      <c r="B216" s="47">
        <v>42320</v>
      </c>
      <c r="C216" s="19" t="s">
        <v>2742</v>
      </c>
      <c r="D216" s="31" t="s">
        <v>2743</v>
      </c>
      <c r="E216" s="32" t="s">
        <v>494</v>
      </c>
      <c r="F216" s="32">
        <v>8</v>
      </c>
      <c r="G216" s="19">
        <f>VLOOKUP(A216,Entradas!#REF!,303)</f>
        <v>0</v>
      </c>
      <c r="H216" s="19">
        <v>0</v>
      </c>
      <c r="I216" s="43">
        <v>8</v>
      </c>
      <c r="J216" s="32" t="s">
        <v>559</v>
      </c>
      <c r="K216" s="32" t="s">
        <v>517</v>
      </c>
      <c r="L216" s="33">
        <v>190</v>
      </c>
      <c r="M216" s="21">
        <f>Conteo!$L216*Conteo!$I216</f>
        <v>1520</v>
      </c>
      <c r="N216" s="44"/>
      <c r="O216" s="23">
        <f>Conteo!$L216*Conteo!$I216</f>
        <v>1520</v>
      </c>
      <c r="P216" s="106"/>
    </row>
    <row r="217" spans="1:16" ht="19.5" customHeight="1">
      <c r="A217" s="30" t="s">
        <v>2744</v>
      </c>
      <c r="B217" s="47">
        <v>42320</v>
      </c>
      <c r="C217" s="19" t="s">
        <v>2744</v>
      </c>
      <c r="D217" s="31" t="s">
        <v>2745</v>
      </c>
      <c r="E217" s="32" t="s">
        <v>494</v>
      </c>
      <c r="F217" s="32">
        <v>8</v>
      </c>
      <c r="G217" s="19">
        <f>VLOOKUP(A217,Entradas!#REF!,303)</f>
        <v>0</v>
      </c>
      <c r="H217" s="19">
        <v>0</v>
      </c>
      <c r="I217" s="43">
        <v>8</v>
      </c>
      <c r="J217" s="32" t="s">
        <v>559</v>
      </c>
      <c r="K217" s="32" t="s">
        <v>517</v>
      </c>
      <c r="L217" s="33">
        <v>190</v>
      </c>
      <c r="M217" s="21">
        <f>Conteo!$L217*Conteo!$I217</f>
        <v>1520</v>
      </c>
      <c r="N217" s="44"/>
      <c r="O217" s="23">
        <f>Conteo!$L217*Conteo!$I217</f>
        <v>1520</v>
      </c>
      <c r="P217" s="106"/>
    </row>
    <row r="218" spans="1:16" ht="19.5" customHeight="1">
      <c r="A218" s="14" t="s">
        <v>1994</v>
      </c>
      <c r="B218" s="47">
        <v>43258</v>
      </c>
      <c r="C218" s="41" t="s">
        <v>48</v>
      </c>
      <c r="D218" s="42" t="s">
        <v>207</v>
      </c>
      <c r="E218" s="19" t="s">
        <v>5</v>
      </c>
      <c r="F218" s="19">
        <v>8</v>
      </c>
      <c r="G218" s="19">
        <f>VLOOKUP(A218,Entradas!#REF!,303)</f>
        <v>0</v>
      </c>
      <c r="H218" s="19">
        <v>0</v>
      </c>
      <c r="I218" s="48">
        <v>12</v>
      </c>
      <c r="J218" s="57" t="s">
        <v>559</v>
      </c>
      <c r="K218" s="19" t="s">
        <v>517</v>
      </c>
      <c r="L218" s="53">
        <v>212</v>
      </c>
      <c r="M218" s="21">
        <f>Conteo!$L218*Conteo!$I218</f>
        <v>2544</v>
      </c>
      <c r="N218" s="44"/>
      <c r="O218" s="23">
        <f>Conteo!$L218*Conteo!$I218</f>
        <v>2544</v>
      </c>
      <c r="P218" s="106"/>
    </row>
    <row r="219" spans="1:16" ht="19.5" customHeight="1">
      <c r="A219" s="14" t="s">
        <v>1997</v>
      </c>
      <c r="B219" s="47">
        <v>43417</v>
      </c>
      <c r="C219" s="41" t="s">
        <v>51</v>
      </c>
      <c r="D219" s="42" t="s">
        <v>210</v>
      </c>
      <c r="E219" s="19" t="s">
        <v>5</v>
      </c>
      <c r="F219" s="19">
        <v>1</v>
      </c>
      <c r="G219" s="19">
        <f>VLOOKUP(A219,Entradas!#REF!,303)</f>
        <v>0</v>
      </c>
      <c r="H219" s="19">
        <v>0</v>
      </c>
      <c r="I219" s="48">
        <f>(F219+G219)-H219</f>
        <v>1</v>
      </c>
      <c r="J219" s="57" t="s">
        <v>559</v>
      </c>
      <c r="K219" s="19" t="s">
        <v>517</v>
      </c>
      <c r="L219" s="53">
        <v>2075</v>
      </c>
      <c r="M219" s="21">
        <f>Conteo!$L219*Conteo!$I219</f>
        <v>2075</v>
      </c>
      <c r="N219" s="44"/>
      <c r="O219" s="23">
        <f>Conteo!$L219*Conteo!$I219</f>
        <v>2075</v>
      </c>
      <c r="P219" s="106"/>
    </row>
    <row r="220" spans="1:16" ht="19.5" customHeight="1">
      <c r="A220" s="14" t="s">
        <v>1996</v>
      </c>
      <c r="B220" s="47">
        <v>43549</v>
      </c>
      <c r="C220" s="41" t="s">
        <v>50</v>
      </c>
      <c r="D220" s="42" t="s">
        <v>209</v>
      </c>
      <c r="E220" s="39" t="s">
        <v>5</v>
      </c>
      <c r="F220" s="19">
        <v>4</v>
      </c>
      <c r="G220" s="19">
        <f>VLOOKUP(A220,Entradas!#REF!,303)</f>
        <v>0</v>
      </c>
      <c r="H220" s="19">
        <v>0</v>
      </c>
      <c r="I220" s="48">
        <f>(F220+G220)-H220</f>
        <v>4</v>
      </c>
      <c r="J220" s="57" t="s">
        <v>559</v>
      </c>
      <c r="K220" s="19" t="s">
        <v>517</v>
      </c>
      <c r="L220" s="53">
        <v>2775</v>
      </c>
      <c r="M220" s="21">
        <f>Conteo!$L220*Conteo!$I220</f>
        <v>11100</v>
      </c>
      <c r="N220" s="44"/>
      <c r="O220" s="23">
        <f>Conteo!$L220*Conteo!$I220</f>
        <v>11100</v>
      </c>
      <c r="P220" s="106"/>
    </row>
    <row r="221" spans="1:16" ht="24" customHeight="1">
      <c r="A221" s="14"/>
      <c r="B221" s="15">
        <v>44496</v>
      </c>
      <c r="C221" s="26" t="s">
        <v>3116</v>
      </c>
      <c r="D221" s="27" t="s">
        <v>3117</v>
      </c>
      <c r="E221" s="37" t="s">
        <v>494</v>
      </c>
      <c r="F221" s="19"/>
      <c r="G221" s="19" t="e">
        <f>VLOOKUP(A221,Entradas!#REF!,303)</f>
        <v>#N/A</v>
      </c>
      <c r="H221" s="19" t="e">
        <f>VLOOKUP(A221,Salidas!#REF!,1949,0)</f>
        <v>#N/A</v>
      </c>
      <c r="I221" s="98">
        <v>4</v>
      </c>
      <c r="J221" s="57" t="s">
        <v>559</v>
      </c>
      <c r="K221" s="57" t="s">
        <v>517</v>
      </c>
      <c r="L221" s="20">
        <v>519</v>
      </c>
      <c r="M221" s="21">
        <f>Conteo!$L221*Conteo!$I221</f>
        <v>2076</v>
      </c>
      <c r="N221" s="22"/>
      <c r="O221" s="23">
        <f>Conteo!$L221*Conteo!$I221</f>
        <v>2076</v>
      </c>
      <c r="P221" s="106"/>
    </row>
    <row r="222" spans="1:16" ht="19.5" customHeight="1">
      <c r="A222" s="14"/>
      <c r="B222" s="15">
        <v>44496</v>
      </c>
      <c r="C222" s="26" t="s">
        <v>3122</v>
      </c>
      <c r="D222" s="27" t="s">
        <v>3123</v>
      </c>
      <c r="E222" s="18" t="s">
        <v>494</v>
      </c>
      <c r="F222" s="19"/>
      <c r="G222" s="19" t="e">
        <f>VLOOKUP(A222,Entradas!#REF!,303)</f>
        <v>#N/A</v>
      </c>
      <c r="H222" s="19" t="e">
        <f>VLOOKUP(A222,Salidas!#REF!,1949,0)</f>
        <v>#N/A</v>
      </c>
      <c r="I222" s="98">
        <v>0</v>
      </c>
      <c r="J222" s="57" t="s">
        <v>559</v>
      </c>
      <c r="K222" s="57" t="s">
        <v>517</v>
      </c>
      <c r="L222" s="20">
        <v>354</v>
      </c>
      <c r="M222" s="21">
        <f>Conteo!$L222*Conteo!$I222</f>
        <v>0</v>
      </c>
      <c r="N222" s="22"/>
      <c r="O222" s="23">
        <f>Conteo!$L222*Conteo!$I222</f>
        <v>0</v>
      </c>
      <c r="P222" s="106"/>
    </row>
    <row r="223" spans="1:16" ht="24" customHeight="1">
      <c r="A223" s="14"/>
      <c r="B223" s="15">
        <v>44496</v>
      </c>
      <c r="C223" s="26" t="s">
        <v>3124</v>
      </c>
      <c r="D223" s="27" t="s">
        <v>3125</v>
      </c>
      <c r="E223" s="18" t="s">
        <v>494</v>
      </c>
      <c r="F223" s="19"/>
      <c r="G223" s="19" t="e">
        <f>VLOOKUP(A223,Entradas!#REF!,303)</f>
        <v>#N/A</v>
      </c>
      <c r="H223" s="19" t="e">
        <f>VLOOKUP(A223,Salidas!#REF!,1949,0)</f>
        <v>#N/A</v>
      </c>
      <c r="I223" s="98">
        <v>8</v>
      </c>
      <c r="J223" s="57" t="s">
        <v>559</v>
      </c>
      <c r="K223" s="57" t="s">
        <v>517</v>
      </c>
      <c r="L223" s="20">
        <v>141</v>
      </c>
      <c r="M223" s="21">
        <f>Conteo!$L223*Conteo!$I223</f>
        <v>1128</v>
      </c>
      <c r="N223" s="22"/>
      <c r="O223" s="23">
        <f>Conteo!$L223*Conteo!$I223</f>
        <v>1128</v>
      </c>
      <c r="P223" s="106"/>
    </row>
    <row r="224" spans="1:16" ht="24" customHeight="1">
      <c r="A224" s="14"/>
      <c r="B224" s="15">
        <v>44497</v>
      </c>
      <c r="C224" s="26" t="s">
        <v>1902</v>
      </c>
      <c r="D224" s="27" t="s">
        <v>3174</v>
      </c>
      <c r="E224" s="18" t="s">
        <v>494</v>
      </c>
      <c r="F224" s="19"/>
      <c r="G224" s="19" t="e">
        <f>VLOOKUP(A224,Entradas!#REF!,303)</f>
        <v>#N/A</v>
      </c>
      <c r="H224" s="19" t="e">
        <f>VLOOKUP(A224,Salidas!#REF!,1949,0)</f>
        <v>#N/A</v>
      </c>
      <c r="I224" s="98">
        <v>10</v>
      </c>
      <c r="J224" s="57" t="s">
        <v>559</v>
      </c>
      <c r="K224" s="57" t="s">
        <v>517</v>
      </c>
      <c r="L224" s="20">
        <v>462</v>
      </c>
      <c r="M224" s="21">
        <f>Conteo!$L224*Conteo!$I224</f>
        <v>4620</v>
      </c>
      <c r="N224" s="22"/>
      <c r="O224" s="23">
        <f>Conteo!$L224*Conteo!$I224</f>
        <v>4620</v>
      </c>
      <c r="P224" s="106"/>
    </row>
    <row r="225" spans="1:16" ht="24" customHeight="1">
      <c r="A225" s="14"/>
      <c r="B225" s="15">
        <v>44497</v>
      </c>
      <c r="C225" s="26" t="s">
        <v>48</v>
      </c>
      <c r="D225" s="27" t="s">
        <v>3175</v>
      </c>
      <c r="E225" s="18" t="s">
        <v>494</v>
      </c>
      <c r="F225" s="19"/>
      <c r="G225" s="19" t="e">
        <f>VLOOKUP(A225,Entradas!#REF!,303)</f>
        <v>#N/A</v>
      </c>
      <c r="H225" s="19" t="e">
        <f>VLOOKUP(A225,Salidas!#REF!,1949,0)</f>
        <v>#N/A</v>
      </c>
      <c r="I225" s="98">
        <v>0</v>
      </c>
      <c r="J225" s="57" t="s">
        <v>559</v>
      </c>
      <c r="K225" s="57" t="s">
        <v>517</v>
      </c>
      <c r="L225" s="20">
        <v>530</v>
      </c>
      <c r="M225" s="21">
        <f>Conteo!$L225*Conteo!$I225</f>
        <v>0</v>
      </c>
      <c r="N225" s="22"/>
      <c r="O225" s="23">
        <f>Conteo!$L225*Conteo!$I225</f>
        <v>0</v>
      </c>
      <c r="P225" s="106"/>
    </row>
    <row r="226" spans="1:16" ht="24" customHeight="1">
      <c r="A226" s="14" t="s">
        <v>1999</v>
      </c>
      <c r="B226" s="47">
        <v>42632</v>
      </c>
      <c r="C226" s="41" t="s">
        <v>53</v>
      </c>
      <c r="D226" s="42" t="s">
        <v>334</v>
      </c>
      <c r="E226" s="19" t="s">
        <v>5</v>
      </c>
      <c r="F226" s="19">
        <v>9</v>
      </c>
      <c r="G226" s="19">
        <f>VLOOKUP(A226,Entradas!#REF!,303)</f>
        <v>0</v>
      </c>
      <c r="H226" s="19">
        <v>0</v>
      </c>
      <c r="I226" s="48">
        <f>(F226+G226)-H226</f>
        <v>9</v>
      </c>
      <c r="J226" s="57" t="s">
        <v>559</v>
      </c>
      <c r="K226" s="19" t="s">
        <v>518</v>
      </c>
      <c r="L226" s="53">
        <v>1100.94</v>
      </c>
      <c r="M226" s="21">
        <f>Conteo!$L226*Conteo!$I226</f>
        <v>9908.460000000001</v>
      </c>
      <c r="N226" s="44"/>
      <c r="O226" s="23">
        <f>Conteo!$L226*Conteo!$I226</f>
        <v>9908.460000000001</v>
      </c>
      <c r="P226" s="106"/>
    </row>
    <row r="227" spans="1:16" ht="24" customHeight="1">
      <c r="A227" s="14" t="s">
        <v>2002</v>
      </c>
      <c r="B227" s="47">
        <v>42632</v>
      </c>
      <c r="C227" s="41" t="s">
        <v>436</v>
      </c>
      <c r="D227" s="42" t="s">
        <v>404</v>
      </c>
      <c r="E227" s="19" t="s">
        <v>11</v>
      </c>
      <c r="F227" s="19">
        <v>9</v>
      </c>
      <c r="G227" s="19">
        <f>VLOOKUP(A227,Entradas!#REF!,303)</f>
        <v>0</v>
      </c>
      <c r="H227" s="19">
        <v>0</v>
      </c>
      <c r="I227" s="48">
        <f>(F227+G227)-H227</f>
        <v>9</v>
      </c>
      <c r="J227" s="57" t="s">
        <v>559</v>
      </c>
      <c r="K227" s="19" t="s">
        <v>518</v>
      </c>
      <c r="L227" s="53">
        <v>650</v>
      </c>
      <c r="M227" s="21">
        <f>Conteo!$L227*Conteo!$I227</f>
        <v>5850</v>
      </c>
      <c r="N227" s="44"/>
      <c r="O227" s="23">
        <f>Conteo!$L227*Conteo!$I227</f>
        <v>5850</v>
      </c>
      <c r="P227" s="106"/>
    </row>
    <row r="228" spans="1:16" ht="24" customHeight="1">
      <c r="A228" s="14" t="s">
        <v>2000</v>
      </c>
      <c r="B228" s="47">
        <v>42774</v>
      </c>
      <c r="C228" s="41" t="s">
        <v>54</v>
      </c>
      <c r="D228" s="42" t="s">
        <v>212</v>
      </c>
      <c r="E228" s="19" t="s">
        <v>5</v>
      </c>
      <c r="F228" s="19">
        <v>18</v>
      </c>
      <c r="G228" s="19">
        <f>VLOOKUP(A228,Entradas!#REF!,303)</f>
        <v>0</v>
      </c>
      <c r="H228" s="19">
        <v>0</v>
      </c>
      <c r="I228" s="48">
        <f>(F228+G228)-H228</f>
        <v>18</v>
      </c>
      <c r="J228" s="57" t="s">
        <v>559</v>
      </c>
      <c r="K228" s="19" t="s">
        <v>518</v>
      </c>
      <c r="L228" s="53">
        <v>1100.94</v>
      </c>
      <c r="M228" s="21">
        <f>Conteo!$L228*Conteo!$I228</f>
        <v>19816.920000000002</v>
      </c>
      <c r="N228" s="44"/>
      <c r="O228" s="23">
        <f>Conteo!$L228*Conteo!$I228</f>
        <v>19816.920000000002</v>
      </c>
      <c r="P228" s="106"/>
    </row>
    <row r="229" spans="1:16" ht="24" customHeight="1">
      <c r="A229" s="30" t="s">
        <v>115</v>
      </c>
      <c r="B229" s="47">
        <v>43444</v>
      </c>
      <c r="C229" s="19" t="s">
        <v>115</v>
      </c>
      <c r="D229" s="31" t="s">
        <v>2746</v>
      </c>
      <c r="E229" s="32" t="s">
        <v>494</v>
      </c>
      <c r="F229" s="32">
        <v>4</v>
      </c>
      <c r="G229" s="19">
        <f>VLOOKUP(A229,Entradas!#REF!,303)</f>
        <v>0</v>
      </c>
      <c r="H229" s="19">
        <v>0</v>
      </c>
      <c r="I229" s="43">
        <v>4</v>
      </c>
      <c r="J229" s="32" t="s">
        <v>559</v>
      </c>
      <c r="K229" s="32" t="s">
        <v>518</v>
      </c>
      <c r="L229" s="33">
        <v>261</v>
      </c>
      <c r="M229" s="21">
        <f>Conteo!$L229*Conteo!$I229</f>
        <v>1044</v>
      </c>
      <c r="N229" s="44"/>
      <c r="O229" s="23">
        <f>Conteo!$L229*Conteo!$I229</f>
        <v>1044</v>
      </c>
      <c r="P229" s="122"/>
    </row>
    <row r="230" spans="1:16" ht="24" customHeight="1">
      <c r="A230" s="14" t="s">
        <v>2004</v>
      </c>
      <c r="B230" s="47">
        <v>41794</v>
      </c>
      <c r="C230" s="41" t="s">
        <v>56</v>
      </c>
      <c r="D230" s="38" t="s">
        <v>213</v>
      </c>
      <c r="E230" s="19" t="s">
        <v>5</v>
      </c>
      <c r="F230" s="19">
        <v>5</v>
      </c>
      <c r="G230" s="19">
        <f>VLOOKUP(A230,Entradas!#REF!,303)</f>
        <v>0</v>
      </c>
      <c r="H230" s="19">
        <v>0</v>
      </c>
      <c r="I230" s="48">
        <f>(F230+G230)-H230</f>
        <v>5</v>
      </c>
      <c r="J230" s="57" t="s">
        <v>559</v>
      </c>
      <c r="K230" s="19" t="s">
        <v>519</v>
      </c>
      <c r="L230" s="53">
        <v>9400</v>
      </c>
      <c r="M230" s="21">
        <f>Conteo!$L230*Conteo!$I230</f>
        <v>47000</v>
      </c>
      <c r="N230" s="44"/>
      <c r="O230" s="23">
        <f>Conteo!$L230*Conteo!$I230</f>
        <v>47000</v>
      </c>
      <c r="P230" s="122"/>
    </row>
    <row r="231" spans="1:16" ht="24" customHeight="1">
      <c r="A231" s="14" t="s">
        <v>2010</v>
      </c>
      <c r="B231" s="47">
        <v>42587</v>
      </c>
      <c r="C231" s="41" t="s">
        <v>171</v>
      </c>
      <c r="D231" s="38" t="s">
        <v>316</v>
      </c>
      <c r="E231" s="19" t="s">
        <v>5</v>
      </c>
      <c r="F231" s="19">
        <v>9</v>
      </c>
      <c r="G231" s="19">
        <f>VLOOKUP(A231,Entradas!#REF!,303)</f>
        <v>0</v>
      </c>
      <c r="H231" s="19">
        <v>0</v>
      </c>
      <c r="I231" s="48">
        <f>(F231+G231)-H231</f>
        <v>9</v>
      </c>
      <c r="J231" s="57" t="s">
        <v>559</v>
      </c>
      <c r="K231" s="19" t="s">
        <v>520</v>
      </c>
      <c r="L231" s="20">
        <v>2715</v>
      </c>
      <c r="M231" s="21">
        <f>Conteo!$L231*Conteo!$I231</f>
        <v>24435</v>
      </c>
      <c r="N231" s="44"/>
      <c r="O231" s="23">
        <f>Conteo!$L231*Conteo!$I231</f>
        <v>24435</v>
      </c>
      <c r="P231" s="122"/>
    </row>
    <row r="232" spans="1:16" ht="24" customHeight="1">
      <c r="A232" s="14" t="s">
        <v>2012</v>
      </c>
      <c r="B232" s="47">
        <v>42587</v>
      </c>
      <c r="C232" s="41" t="s">
        <v>173</v>
      </c>
      <c r="D232" s="38" t="s">
        <v>318</v>
      </c>
      <c r="E232" s="19" t="s">
        <v>5</v>
      </c>
      <c r="F232" s="19">
        <v>10</v>
      </c>
      <c r="G232" s="19">
        <f>VLOOKUP(A232,Entradas!#REF!,303)</f>
        <v>0</v>
      </c>
      <c r="H232" s="19">
        <v>0</v>
      </c>
      <c r="I232" s="48">
        <f>(F232+G232)-H232</f>
        <v>10</v>
      </c>
      <c r="J232" s="57" t="s">
        <v>559</v>
      </c>
      <c r="K232" s="19" t="s">
        <v>520</v>
      </c>
      <c r="L232" s="20">
        <v>2715</v>
      </c>
      <c r="M232" s="21">
        <f>Conteo!$L232*Conteo!$I232</f>
        <v>27150</v>
      </c>
      <c r="N232" s="44"/>
      <c r="O232" s="23">
        <f>Conteo!$L232*Conteo!$I232</f>
        <v>27150</v>
      </c>
      <c r="P232" s="122"/>
    </row>
    <row r="233" spans="1:16" ht="24" customHeight="1">
      <c r="A233" s="14" t="s">
        <v>2011</v>
      </c>
      <c r="B233" s="47">
        <v>42891</v>
      </c>
      <c r="C233" s="41" t="s">
        <v>172</v>
      </c>
      <c r="D233" s="38" t="s">
        <v>317</v>
      </c>
      <c r="E233" s="19" t="s">
        <v>5</v>
      </c>
      <c r="F233" s="19">
        <v>2</v>
      </c>
      <c r="G233" s="19">
        <f>VLOOKUP(A233,Entradas!#REF!,303)</f>
        <v>0</v>
      </c>
      <c r="H233" s="19">
        <v>0</v>
      </c>
      <c r="I233" s="48">
        <f>(F233+G233)-H233</f>
        <v>2</v>
      </c>
      <c r="J233" s="57" t="s">
        <v>559</v>
      </c>
      <c r="K233" s="19" t="s">
        <v>520</v>
      </c>
      <c r="L233" s="20">
        <v>2715</v>
      </c>
      <c r="M233" s="21">
        <f>Conteo!$L233*Conteo!$I233</f>
        <v>5430</v>
      </c>
      <c r="N233" s="44"/>
      <c r="O233" s="23">
        <f>Conteo!$L233*Conteo!$I233</f>
        <v>5430</v>
      </c>
      <c r="P233" s="106"/>
    </row>
    <row r="234" spans="1:16" ht="24" customHeight="1">
      <c r="A234" s="14" t="s">
        <v>2013</v>
      </c>
      <c r="B234" s="47">
        <v>43041</v>
      </c>
      <c r="C234" s="41" t="s">
        <v>406</v>
      </c>
      <c r="D234" s="38" t="s">
        <v>405</v>
      </c>
      <c r="E234" s="19" t="s">
        <v>5</v>
      </c>
      <c r="F234" s="19">
        <v>8</v>
      </c>
      <c r="G234" s="19">
        <f>VLOOKUP(A234,Entradas!#REF!,303)</f>
        <v>0</v>
      </c>
      <c r="H234" s="19">
        <v>0</v>
      </c>
      <c r="I234" s="48">
        <f>(F234+G234)-H234</f>
        <v>8</v>
      </c>
      <c r="J234" s="57" t="s">
        <v>559</v>
      </c>
      <c r="K234" s="19" t="s">
        <v>520</v>
      </c>
      <c r="L234" s="20" t="s">
        <v>427</v>
      </c>
      <c r="M234" s="21">
        <f>Conteo!$L234*Conteo!$I234</f>
        <v>4080</v>
      </c>
      <c r="N234" s="44"/>
      <c r="O234" s="23">
        <f>Conteo!$L234*Conteo!$I234</f>
        <v>4080</v>
      </c>
      <c r="P234" s="106"/>
    </row>
    <row r="235" spans="1:16" ht="24" customHeight="1">
      <c r="A235" s="14" t="s">
        <v>2015</v>
      </c>
      <c r="B235" s="47">
        <v>41898</v>
      </c>
      <c r="C235" s="41" t="s">
        <v>63</v>
      </c>
      <c r="D235" s="38" t="s">
        <v>220</v>
      </c>
      <c r="E235" s="19" t="s">
        <v>5</v>
      </c>
      <c r="F235" s="19">
        <v>2</v>
      </c>
      <c r="G235" s="19">
        <f>VLOOKUP(A235,Entradas!#REF!,303)</f>
        <v>0</v>
      </c>
      <c r="H235" s="19">
        <v>0</v>
      </c>
      <c r="I235" s="48">
        <f>(F235+G235)-H235</f>
        <v>2</v>
      </c>
      <c r="J235" s="57" t="s">
        <v>559</v>
      </c>
      <c r="K235" s="19" t="s">
        <v>521</v>
      </c>
      <c r="L235" s="20">
        <v>964.4</v>
      </c>
      <c r="M235" s="21">
        <f>Conteo!$L235*Conteo!$I235</f>
        <v>1928.8</v>
      </c>
      <c r="N235" s="44"/>
      <c r="O235" s="23">
        <f>Conteo!$L235*Conteo!$I235</f>
        <v>1928.8</v>
      </c>
      <c r="P235" s="122"/>
    </row>
    <row r="236" spans="1:16" ht="24" customHeight="1">
      <c r="A236" s="14" t="s">
        <v>2016</v>
      </c>
      <c r="B236" s="47">
        <v>42474</v>
      </c>
      <c r="C236" s="41" t="s">
        <v>64</v>
      </c>
      <c r="D236" s="38" t="s">
        <v>221</v>
      </c>
      <c r="E236" s="19" t="s">
        <v>5</v>
      </c>
      <c r="F236" s="19">
        <v>1</v>
      </c>
      <c r="G236" s="19">
        <f>VLOOKUP(A236,Entradas!#REF!,303)</f>
        <v>0</v>
      </c>
      <c r="H236" s="19">
        <v>0</v>
      </c>
      <c r="I236" s="48">
        <f>(F236+G236)-H236</f>
        <v>1</v>
      </c>
      <c r="J236" s="57" t="s">
        <v>559</v>
      </c>
      <c r="K236" s="19" t="s">
        <v>521</v>
      </c>
      <c r="L236" s="20">
        <v>467.52</v>
      </c>
      <c r="M236" s="21">
        <f>Conteo!$L236*Conteo!$I236</f>
        <v>467.52</v>
      </c>
      <c r="N236" s="44"/>
      <c r="O236" s="23">
        <f>Conteo!$L236*Conteo!$I236</f>
        <v>467.52</v>
      </c>
      <c r="P236" s="106"/>
    </row>
    <row r="237" spans="1:16" ht="24" customHeight="1">
      <c r="A237" s="14" t="s">
        <v>2018</v>
      </c>
      <c r="B237" s="47">
        <v>43544</v>
      </c>
      <c r="C237" s="41" t="s">
        <v>388</v>
      </c>
      <c r="D237" s="38" t="s">
        <v>389</v>
      </c>
      <c r="E237" s="19" t="s">
        <v>5</v>
      </c>
      <c r="F237" s="19">
        <v>4</v>
      </c>
      <c r="G237" s="19">
        <f>VLOOKUP(A237,Entradas!#REF!,303)</f>
        <v>0</v>
      </c>
      <c r="H237" s="19">
        <v>0</v>
      </c>
      <c r="I237" s="48">
        <v>2</v>
      </c>
      <c r="J237" s="57" t="s">
        <v>559</v>
      </c>
      <c r="K237" s="19" t="s">
        <v>521</v>
      </c>
      <c r="L237" s="20" t="s">
        <v>428</v>
      </c>
      <c r="M237" s="21">
        <v>3600</v>
      </c>
      <c r="N237" s="44"/>
      <c r="O237" s="23">
        <v>4720</v>
      </c>
      <c r="P237" s="106"/>
    </row>
    <row r="238" spans="1:16" ht="24" customHeight="1">
      <c r="A238" s="14"/>
      <c r="B238" s="47">
        <v>44453</v>
      </c>
      <c r="C238" s="41" t="s">
        <v>1886</v>
      </c>
      <c r="D238" s="38" t="s">
        <v>3078</v>
      </c>
      <c r="E238" s="19" t="s">
        <v>5</v>
      </c>
      <c r="F238" s="19"/>
      <c r="G238" s="19" t="e">
        <f>VLOOKUP(A238,Entradas!#REF!,303)</f>
        <v>#N/A</v>
      </c>
      <c r="H238" s="19" t="e">
        <f>VLOOKUP(A238,Salidas!#REF!,1949,0)</f>
        <v>#N/A</v>
      </c>
      <c r="I238" s="48">
        <v>2</v>
      </c>
      <c r="J238" s="57" t="s">
        <v>559</v>
      </c>
      <c r="K238" s="19" t="s">
        <v>521</v>
      </c>
      <c r="L238" s="20">
        <v>1200</v>
      </c>
      <c r="M238" s="21">
        <f>Conteo!$L238*Conteo!$I238</f>
        <v>2400</v>
      </c>
      <c r="N238" s="44"/>
      <c r="O238" s="23">
        <f>Conteo!$L238*Conteo!$I238</f>
        <v>2400</v>
      </c>
      <c r="P238" s="106"/>
    </row>
    <row r="239" spans="1:16" ht="24" customHeight="1">
      <c r="A239" s="14"/>
      <c r="B239" s="15">
        <v>44496</v>
      </c>
      <c r="C239" s="26" t="s">
        <v>3140</v>
      </c>
      <c r="D239" s="36" t="s">
        <v>3141</v>
      </c>
      <c r="E239" s="18" t="s">
        <v>494</v>
      </c>
      <c r="F239" s="19"/>
      <c r="G239" s="19" t="e">
        <f>VLOOKUP(A239,Entradas!#REF!,303)</f>
        <v>#N/A</v>
      </c>
      <c r="H239" s="19" t="e">
        <f>VLOOKUP(A239,Salidas!#REF!,1949,0)</f>
        <v>#N/A</v>
      </c>
      <c r="I239" s="98">
        <v>1</v>
      </c>
      <c r="J239" s="57" t="s">
        <v>559</v>
      </c>
      <c r="K239" s="57" t="s">
        <v>521</v>
      </c>
      <c r="L239" s="20">
        <v>1416</v>
      </c>
      <c r="M239" s="21">
        <f>Conteo!$L239*Conteo!$I239</f>
        <v>1416</v>
      </c>
      <c r="N239" s="22"/>
      <c r="O239" s="23">
        <f>Conteo!$L239*Conteo!$I239</f>
        <v>1416</v>
      </c>
      <c r="P239" s="106"/>
    </row>
    <row r="240" spans="1:16" ht="24" customHeight="1">
      <c r="A240" s="14"/>
      <c r="B240" s="15">
        <v>44496</v>
      </c>
      <c r="C240" s="26" t="s">
        <v>3142</v>
      </c>
      <c r="D240" s="36" t="s">
        <v>3143</v>
      </c>
      <c r="E240" s="18" t="s">
        <v>494</v>
      </c>
      <c r="F240" s="19"/>
      <c r="G240" s="19" t="e">
        <f>VLOOKUP(A240,Entradas!#REF!,303)</f>
        <v>#N/A</v>
      </c>
      <c r="H240" s="19" t="e">
        <f>VLOOKUP(A240,Salidas!#REF!,1949,0)</f>
        <v>#N/A</v>
      </c>
      <c r="I240" s="98">
        <v>0</v>
      </c>
      <c r="J240" s="57" t="s">
        <v>559</v>
      </c>
      <c r="K240" s="57" t="s">
        <v>521</v>
      </c>
      <c r="L240" s="20">
        <v>590</v>
      </c>
      <c r="M240" s="21">
        <f>Conteo!$L240*Conteo!$I240</f>
        <v>0</v>
      </c>
      <c r="N240" s="22"/>
      <c r="O240" s="23">
        <f>Conteo!$L240*Conteo!$I240</f>
        <v>0</v>
      </c>
      <c r="P240" s="106"/>
    </row>
    <row r="241" spans="1:16" ht="24" customHeight="1">
      <c r="A241" s="30" t="s">
        <v>2747</v>
      </c>
      <c r="B241" s="47">
        <v>44298</v>
      </c>
      <c r="C241" s="19" t="s">
        <v>2747</v>
      </c>
      <c r="D241" s="34" t="s">
        <v>2748</v>
      </c>
      <c r="E241" s="32" t="s">
        <v>494</v>
      </c>
      <c r="F241" s="32">
        <v>4</v>
      </c>
      <c r="G241" s="19">
        <v>0</v>
      </c>
      <c r="H241" s="19">
        <v>0</v>
      </c>
      <c r="I241" s="43">
        <v>15</v>
      </c>
      <c r="J241" s="32" t="s">
        <v>559</v>
      </c>
      <c r="K241" s="32" t="s">
        <v>2875</v>
      </c>
      <c r="L241" s="33">
        <v>600</v>
      </c>
      <c r="M241" s="21">
        <f>Conteo!$L241*Conteo!$I241</f>
        <v>9000</v>
      </c>
      <c r="N241" s="44"/>
      <c r="O241" s="23">
        <f>Conteo!$L241*Conteo!$I241</f>
        <v>9000</v>
      </c>
      <c r="P241" s="122"/>
    </row>
    <row r="242" spans="1:16" ht="24" customHeight="1">
      <c r="A242" s="14"/>
      <c r="B242" s="47">
        <v>44298</v>
      </c>
      <c r="C242" s="41" t="s">
        <v>2879</v>
      </c>
      <c r="D242" s="38" t="s">
        <v>2880</v>
      </c>
      <c r="E242" s="19" t="s">
        <v>5</v>
      </c>
      <c r="F242" s="19"/>
      <c r="G242" s="19" t="e">
        <f>VLOOKUP(A242,Entradas!#REF!,303)</f>
        <v>#N/A</v>
      </c>
      <c r="H242" s="19" t="e">
        <f>VLOOKUP(A242,Salidas!#REF!,1949,0)</f>
        <v>#N/A</v>
      </c>
      <c r="I242" s="48">
        <v>19</v>
      </c>
      <c r="J242" s="57" t="s">
        <v>559</v>
      </c>
      <c r="K242" s="19" t="s">
        <v>2875</v>
      </c>
      <c r="L242" s="49">
        <v>600</v>
      </c>
      <c r="M242" s="21">
        <f>Conteo!$L242*Conteo!$I242</f>
        <v>11400</v>
      </c>
      <c r="N242" s="50"/>
      <c r="O242" s="23">
        <f>Conteo!$L242*Conteo!$I242</f>
        <v>11400</v>
      </c>
      <c r="P242" s="106"/>
    </row>
    <row r="243" spans="1:16" ht="24" customHeight="1">
      <c r="A243" s="14" t="s">
        <v>2026</v>
      </c>
      <c r="B243" s="47">
        <v>42279</v>
      </c>
      <c r="C243" s="41" t="s">
        <v>71</v>
      </c>
      <c r="D243" s="38" t="s">
        <v>227</v>
      </c>
      <c r="E243" s="19" t="s">
        <v>5</v>
      </c>
      <c r="F243" s="19">
        <v>5</v>
      </c>
      <c r="G243" s="19">
        <f>VLOOKUP(A243,Entradas!#REF!,303)</f>
        <v>0</v>
      </c>
      <c r="H243" s="19">
        <v>0</v>
      </c>
      <c r="I243" s="48">
        <v>2</v>
      </c>
      <c r="J243" s="57" t="s">
        <v>559</v>
      </c>
      <c r="K243" s="19" t="s">
        <v>522</v>
      </c>
      <c r="L243" s="20" t="s">
        <v>339</v>
      </c>
      <c r="M243" s="21">
        <v>9500</v>
      </c>
      <c r="N243" s="44"/>
      <c r="O243" s="23">
        <v>11876.7</v>
      </c>
      <c r="P243" s="122"/>
    </row>
    <row r="244" spans="1:16" ht="24" customHeight="1">
      <c r="A244" s="14" t="s">
        <v>2024</v>
      </c>
      <c r="B244" s="47">
        <v>42356</v>
      </c>
      <c r="C244" s="41" t="s">
        <v>68</v>
      </c>
      <c r="D244" s="38" t="s">
        <v>225</v>
      </c>
      <c r="E244" s="19" t="s">
        <v>5</v>
      </c>
      <c r="F244" s="19">
        <v>2</v>
      </c>
      <c r="G244" s="19">
        <f>VLOOKUP(A244,Entradas!#REF!,303)</f>
        <v>0</v>
      </c>
      <c r="H244" s="19">
        <v>0</v>
      </c>
      <c r="I244" s="48">
        <f>(F244+G244)-H244</f>
        <v>2</v>
      </c>
      <c r="J244" s="57" t="s">
        <v>559</v>
      </c>
      <c r="K244" s="19" t="s">
        <v>522</v>
      </c>
      <c r="L244" s="20" t="s">
        <v>336</v>
      </c>
      <c r="M244" s="21">
        <v>17686</v>
      </c>
      <c r="N244" s="44"/>
      <c r="O244" s="23">
        <v>16686</v>
      </c>
      <c r="P244" s="106"/>
    </row>
    <row r="245" spans="1:16" ht="24" customHeight="1">
      <c r="A245" s="14" t="s">
        <v>2025</v>
      </c>
      <c r="B245" s="47">
        <v>42621</v>
      </c>
      <c r="C245" s="41" t="s">
        <v>70</v>
      </c>
      <c r="D245" s="38" t="s">
        <v>469</v>
      </c>
      <c r="E245" s="19" t="s">
        <v>5</v>
      </c>
      <c r="F245" s="19">
        <v>14</v>
      </c>
      <c r="G245" s="19">
        <f>VLOOKUP(A245,Entradas!#REF!,303)</f>
        <v>0</v>
      </c>
      <c r="H245" s="19">
        <v>0</v>
      </c>
      <c r="I245" s="48">
        <v>12</v>
      </c>
      <c r="J245" s="57" t="s">
        <v>559</v>
      </c>
      <c r="K245" s="19" t="s">
        <v>522</v>
      </c>
      <c r="L245" s="20" t="s">
        <v>338</v>
      </c>
      <c r="M245" s="21">
        <v>26600</v>
      </c>
      <c r="N245" s="44"/>
      <c r="O245" s="23">
        <v>26612.6</v>
      </c>
      <c r="P245" s="106"/>
    </row>
    <row r="246" spans="1:16" ht="24" customHeight="1">
      <c r="A246" s="14" t="s">
        <v>2027</v>
      </c>
      <c r="B246" s="47">
        <v>43078</v>
      </c>
      <c r="C246" s="41" t="s">
        <v>69</v>
      </c>
      <c r="D246" s="42" t="s">
        <v>226</v>
      </c>
      <c r="E246" s="19" t="s">
        <v>5</v>
      </c>
      <c r="F246" s="19">
        <v>14</v>
      </c>
      <c r="G246" s="19">
        <f>VLOOKUP(A246,Entradas!#REF!,303)</f>
        <v>0</v>
      </c>
      <c r="H246" s="19">
        <v>0</v>
      </c>
      <c r="I246" s="48">
        <f>(F246+G246)-H246</f>
        <v>14</v>
      </c>
      <c r="J246" s="57" t="s">
        <v>559</v>
      </c>
      <c r="K246" s="19" t="s">
        <v>523</v>
      </c>
      <c r="L246" s="20" t="s">
        <v>337</v>
      </c>
      <c r="M246" s="21">
        <v>71414</v>
      </c>
      <c r="N246" s="44"/>
      <c r="O246" s="23">
        <v>71416.9</v>
      </c>
      <c r="P246" s="106"/>
    </row>
    <row r="247" spans="1:16" ht="24" customHeight="1">
      <c r="A247" s="14"/>
      <c r="B247" s="15">
        <v>44496</v>
      </c>
      <c r="C247" s="26" t="s">
        <v>69</v>
      </c>
      <c r="D247" s="27" t="s">
        <v>3118</v>
      </c>
      <c r="E247" s="18" t="s">
        <v>494</v>
      </c>
      <c r="F247" s="19"/>
      <c r="G247" s="19" t="e">
        <f>VLOOKUP(A247,Entradas!#REF!,303)</f>
        <v>#N/A</v>
      </c>
      <c r="H247" s="19" t="e">
        <f>VLOOKUP(A247,Salidas!#REF!,1949,0)</f>
        <v>#N/A</v>
      </c>
      <c r="I247" s="98">
        <v>0</v>
      </c>
      <c r="J247" s="57" t="s">
        <v>559</v>
      </c>
      <c r="K247" s="57" t="s">
        <v>523</v>
      </c>
      <c r="L247" s="20">
        <v>4602</v>
      </c>
      <c r="M247" s="21">
        <f>Conteo!$L247*Conteo!$I247</f>
        <v>0</v>
      </c>
      <c r="N247" s="22"/>
      <c r="O247" s="23">
        <f>Conteo!$L247*Conteo!$I247</f>
        <v>0</v>
      </c>
      <c r="P247" s="106"/>
    </row>
    <row r="248" spans="1:16" ht="24" customHeight="1">
      <c r="A248" s="14" t="s">
        <v>2028</v>
      </c>
      <c r="B248" s="47">
        <v>42902</v>
      </c>
      <c r="C248" s="41" t="s">
        <v>72</v>
      </c>
      <c r="D248" s="42" t="s">
        <v>228</v>
      </c>
      <c r="E248" s="19" t="s">
        <v>5</v>
      </c>
      <c r="F248" s="19">
        <v>1</v>
      </c>
      <c r="G248" s="19">
        <f>VLOOKUP(A248,Entradas!#REF!,303)</f>
        <v>0</v>
      </c>
      <c r="H248" s="19">
        <v>0</v>
      </c>
      <c r="I248" s="48">
        <f>(F248+G248)-H248</f>
        <v>1</v>
      </c>
      <c r="J248" s="57" t="s">
        <v>559</v>
      </c>
      <c r="K248" s="19" t="s">
        <v>524</v>
      </c>
      <c r="L248" s="20" t="s">
        <v>340</v>
      </c>
      <c r="M248" s="21">
        <v>7900</v>
      </c>
      <c r="N248" s="44"/>
      <c r="O248" s="23">
        <v>7900</v>
      </c>
      <c r="P248" s="106"/>
    </row>
    <row r="249" spans="1:16" ht="24" customHeight="1">
      <c r="A249" s="14" t="s">
        <v>2034</v>
      </c>
      <c r="B249" s="47">
        <v>40326</v>
      </c>
      <c r="C249" s="41" t="s">
        <v>79</v>
      </c>
      <c r="D249" s="42" t="s">
        <v>234</v>
      </c>
      <c r="E249" s="19" t="s">
        <v>5</v>
      </c>
      <c r="F249" s="19">
        <v>3</v>
      </c>
      <c r="G249" s="19">
        <f>VLOOKUP(A249,Entradas!#REF!,303)</f>
        <v>0</v>
      </c>
      <c r="H249" s="19">
        <v>0</v>
      </c>
      <c r="I249" s="48">
        <f>(F249+G249)-H249</f>
        <v>3</v>
      </c>
      <c r="J249" s="57" t="s">
        <v>559</v>
      </c>
      <c r="K249" s="19" t="s">
        <v>525</v>
      </c>
      <c r="L249" s="20" t="s">
        <v>343</v>
      </c>
      <c r="M249" s="21">
        <v>3255</v>
      </c>
      <c r="N249" s="44"/>
      <c r="O249" s="23">
        <v>3257.64</v>
      </c>
      <c r="P249" s="106"/>
    </row>
    <row r="250" spans="1:16" ht="24" customHeight="1">
      <c r="A250" s="14" t="s">
        <v>2035</v>
      </c>
      <c r="B250" s="47">
        <v>40383</v>
      </c>
      <c r="C250" s="41" t="s">
        <v>76</v>
      </c>
      <c r="D250" s="42" t="s">
        <v>335</v>
      </c>
      <c r="E250" s="19" t="s">
        <v>5</v>
      </c>
      <c r="F250" s="19">
        <v>4</v>
      </c>
      <c r="G250" s="19">
        <f>VLOOKUP(A250,Entradas!#REF!,303)</f>
        <v>0</v>
      </c>
      <c r="H250" s="19">
        <v>0</v>
      </c>
      <c r="I250" s="48">
        <v>3</v>
      </c>
      <c r="J250" s="57" t="s">
        <v>559</v>
      </c>
      <c r="K250" s="19" t="s">
        <v>525</v>
      </c>
      <c r="L250" s="20">
        <v>581.14</v>
      </c>
      <c r="M250" s="21">
        <f>Conteo!$L250*Conteo!$I250</f>
        <v>1743.42</v>
      </c>
      <c r="N250" s="44"/>
      <c r="O250" s="23">
        <f>Conteo!$L250*Conteo!$I250</f>
        <v>1743.42</v>
      </c>
      <c r="P250" s="106"/>
    </row>
    <row r="251" spans="1:16" ht="24" customHeight="1">
      <c r="A251" s="14" t="s">
        <v>2033</v>
      </c>
      <c r="B251" s="47">
        <v>40918</v>
      </c>
      <c r="C251" s="41" t="s">
        <v>78</v>
      </c>
      <c r="D251" s="42" t="s">
        <v>233</v>
      </c>
      <c r="E251" s="19" t="s">
        <v>5</v>
      </c>
      <c r="F251" s="19">
        <v>2</v>
      </c>
      <c r="G251" s="19">
        <f>VLOOKUP(A251,Entradas!#REF!,303)</f>
        <v>0</v>
      </c>
      <c r="H251" s="19">
        <v>0</v>
      </c>
      <c r="I251" s="48">
        <f>(F251+G251)-H251</f>
        <v>2</v>
      </c>
      <c r="J251" s="57" t="s">
        <v>559</v>
      </c>
      <c r="K251" s="19" t="s">
        <v>525</v>
      </c>
      <c r="L251" s="20">
        <v>290</v>
      </c>
      <c r="M251" s="21">
        <f>Conteo!$L251*Conteo!$I251</f>
        <v>580</v>
      </c>
      <c r="N251" s="44"/>
      <c r="O251" s="23">
        <f>Conteo!$L251*Conteo!$I251</f>
        <v>580</v>
      </c>
      <c r="P251" s="106"/>
    </row>
    <row r="252" spans="1:16" ht="24" customHeight="1">
      <c r="A252" s="14" t="s">
        <v>2029</v>
      </c>
      <c r="B252" s="47">
        <v>42797</v>
      </c>
      <c r="C252" s="41" t="s">
        <v>73</v>
      </c>
      <c r="D252" s="42" t="s">
        <v>229</v>
      </c>
      <c r="E252" s="19" t="s">
        <v>5</v>
      </c>
      <c r="F252" s="19">
        <v>2</v>
      </c>
      <c r="G252" s="19">
        <f>VLOOKUP(A252,Entradas!#REF!,303)</f>
        <v>0</v>
      </c>
      <c r="H252" s="19">
        <v>0</v>
      </c>
      <c r="I252" s="48">
        <f>(F252+G252)-H252</f>
        <v>2</v>
      </c>
      <c r="J252" s="57" t="s">
        <v>559</v>
      </c>
      <c r="K252" s="19" t="s">
        <v>525</v>
      </c>
      <c r="L252" s="20" t="s">
        <v>341</v>
      </c>
      <c r="M252" s="21">
        <v>2820</v>
      </c>
      <c r="N252" s="44"/>
      <c r="O252" s="23">
        <v>2832</v>
      </c>
      <c r="P252" s="106"/>
    </row>
    <row r="253" spans="1:16" ht="24" customHeight="1">
      <c r="A253" s="14" t="s">
        <v>2032</v>
      </c>
      <c r="B253" s="47">
        <v>42797</v>
      </c>
      <c r="C253" s="41" t="s">
        <v>77</v>
      </c>
      <c r="D253" s="42" t="s">
        <v>232</v>
      </c>
      <c r="E253" s="19" t="s">
        <v>5</v>
      </c>
      <c r="F253" s="19">
        <v>1</v>
      </c>
      <c r="G253" s="19">
        <f>VLOOKUP(A253,Entradas!#REF!,303)</f>
        <v>0</v>
      </c>
      <c r="H253" s="19">
        <v>0</v>
      </c>
      <c r="I253" s="48">
        <f>(F253+G253)-H253</f>
        <v>1</v>
      </c>
      <c r="J253" s="57" t="s">
        <v>559</v>
      </c>
      <c r="K253" s="19" t="s">
        <v>525</v>
      </c>
      <c r="L253" s="20" t="s">
        <v>342</v>
      </c>
      <c r="M253" s="21">
        <v>2529</v>
      </c>
      <c r="N253" s="44"/>
      <c r="O253" s="23">
        <v>2529</v>
      </c>
      <c r="P253" s="122"/>
    </row>
    <row r="254" spans="1:16" ht="24" customHeight="1">
      <c r="A254" s="30" t="s">
        <v>1898</v>
      </c>
      <c r="B254" s="47">
        <v>44298</v>
      </c>
      <c r="C254" s="19" t="s">
        <v>1898</v>
      </c>
      <c r="D254" s="31" t="s">
        <v>1823</v>
      </c>
      <c r="E254" s="32" t="s">
        <v>494</v>
      </c>
      <c r="F254" s="32">
        <v>1</v>
      </c>
      <c r="G254" s="19">
        <f>VLOOKUP(A254,Entradas!#REF!,303)</f>
        <v>0</v>
      </c>
      <c r="H254" s="19">
        <v>0</v>
      </c>
      <c r="I254" s="43">
        <v>19</v>
      </c>
      <c r="J254" s="32" t="s">
        <v>559</v>
      </c>
      <c r="K254" s="32" t="s">
        <v>526</v>
      </c>
      <c r="L254" s="33">
        <v>225</v>
      </c>
      <c r="M254" s="21">
        <f>Conteo!$L254*Conteo!$I254</f>
        <v>4275</v>
      </c>
      <c r="N254" s="44"/>
      <c r="O254" s="23">
        <f>Conteo!$L254*Conteo!$I254</f>
        <v>4275</v>
      </c>
      <c r="P254" s="122"/>
    </row>
    <row r="255" spans="1:16" ht="24" customHeight="1">
      <c r="A255" s="14"/>
      <c r="B255" s="47">
        <v>44298</v>
      </c>
      <c r="C255" s="41" t="s">
        <v>2877</v>
      </c>
      <c r="D255" s="42" t="s">
        <v>2878</v>
      </c>
      <c r="E255" s="19" t="s">
        <v>5</v>
      </c>
      <c r="F255" s="19"/>
      <c r="G255" s="19" t="e">
        <f>VLOOKUP(A255,Entradas!#REF!,303)</f>
        <v>#N/A</v>
      </c>
      <c r="H255" s="19" t="e">
        <f>VLOOKUP(A255,Salidas!#REF!,1949,0)</f>
        <v>#N/A</v>
      </c>
      <c r="I255" s="48">
        <v>12</v>
      </c>
      <c r="J255" s="57" t="s">
        <v>559</v>
      </c>
      <c r="K255" s="19" t="s">
        <v>526</v>
      </c>
      <c r="L255" s="49">
        <v>200</v>
      </c>
      <c r="M255" s="21">
        <f>Conteo!$L255*Conteo!$I255</f>
        <v>2400</v>
      </c>
      <c r="N255" s="50"/>
      <c r="O255" s="23">
        <f>Conteo!$L255*Conteo!$I255</f>
        <v>2400</v>
      </c>
      <c r="P255" s="106"/>
    </row>
    <row r="256" spans="1:16" ht="24" customHeight="1">
      <c r="A256" s="14"/>
      <c r="B256" s="47">
        <v>44298</v>
      </c>
      <c r="C256" s="41" t="s">
        <v>2978</v>
      </c>
      <c r="D256" s="42" t="s">
        <v>2881</v>
      </c>
      <c r="E256" s="19" t="s">
        <v>5</v>
      </c>
      <c r="F256" s="19"/>
      <c r="G256" s="19" t="e">
        <f>VLOOKUP(A256,Entradas!#REF!,303)</f>
        <v>#N/A</v>
      </c>
      <c r="H256" s="19" t="e">
        <f>VLOOKUP(A256,Salidas!#REF!,1949,0)</f>
        <v>#N/A</v>
      </c>
      <c r="I256" s="48">
        <v>10</v>
      </c>
      <c r="J256" s="57" t="s">
        <v>559</v>
      </c>
      <c r="K256" s="19" t="s">
        <v>526</v>
      </c>
      <c r="L256" s="49">
        <v>650</v>
      </c>
      <c r="M256" s="21">
        <f>Conteo!$L256*Conteo!$I256</f>
        <v>6500</v>
      </c>
      <c r="N256" s="50"/>
      <c r="O256" s="23">
        <f>Conteo!$L256*Conteo!$I256</f>
        <v>6500</v>
      </c>
      <c r="P256" s="106"/>
    </row>
    <row r="257" spans="1:16" ht="24" customHeight="1">
      <c r="A257" s="14"/>
      <c r="B257" s="47">
        <v>44298</v>
      </c>
      <c r="C257" s="41" t="s">
        <v>2886</v>
      </c>
      <c r="D257" s="42" t="s">
        <v>2887</v>
      </c>
      <c r="E257" s="19" t="s">
        <v>5</v>
      </c>
      <c r="F257" s="19"/>
      <c r="G257" s="19" t="e">
        <f>VLOOKUP(A257,Entradas!#REF!,303)</f>
        <v>#N/A</v>
      </c>
      <c r="H257" s="19" t="e">
        <f>VLOOKUP(A257,Salidas!#REF!,1949,0)</f>
        <v>#N/A</v>
      </c>
      <c r="I257" s="48">
        <v>11</v>
      </c>
      <c r="J257" s="57" t="s">
        <v>559</v>
      </c>
      <c r="K257" s="19" t="s">
        <v>527</v>
      </c>
      <c r="L257" s="49">
        <v>450</v>
      </c>
      <c r="M257" s="21">
        <f>Conteo!$L257*Conteo!$I257</f>
        <v>4950</v>
      </c>
      <c r="N257" s="50"/>
      <c r="O257" s="23">
        <f>Conteo!$L257*Conteo!$I257</f>
        <v>4950</v>
      </c>
      <c r="P257" s="106"/>
    </row>
    <row r="258" spans="1:16" ht="24" customHeight="1">
      <c r="A258" s="14" t="s">
        <v>2038</v>
      </c>
      <c r="B258" s="47">
        <v>39367</v>
      </c>
      <c r="C258" s="41" t="s">
        <v>80</v>
      </c>
      <c r="D258" s="42" t="s">
        <v>235</v>
      </c>
      <c r="E258" s="19" t="s">
        <v>5</v>
      </c>
      <c r="F258" s="19">
        <v>2</v>
      </c>
      <c r="G258" s="19">
        <f>VLOOKUP(A258,Entradas!#REF!,303)</f>
        <v>0</v>
      </c>
      <c r="H258" s="19">
        <v>0</v>
      </c>
      <c r="I258" s="48">
        <f>(F258+G258)-H258</f>
        <v>2</v>
      </c>
      <c r="J258" s="57" t="s">
        <v>559</v>
      </c>
      <c r="K258" s="19" t="s">
        <v>528</v>
      </c>
      <c r="L258" s="20">
        <v>4072</v>
      </c>
      <c r="M258" s="21">
        <f>Conteo!$L258*Conteo!$I258</f>
        <v>8144</v>
      </c>
      <c r="N258" s="44"/>
      <c r="O258" s="23">
        <f>Conteo!$L258*Conteo!$I258</f>
        <v>8144</v>
      </c>
      <c r="P258" s="106"/>
    </row>
    <row r="259" spans="1:16" ht="24" customHeight="1">
      <c r="A259" s="14" t="s">
        <v>2041</v>
      </c>
      <c r="B259" s="47">
        <v>42325</v>
      </c>
      <c r="C259" s="16" t="s">
        <v>84</v>
      </c>
      <c r="D259" s="42" t="s">
        <v>344</v>
      </c>
      <c r="E259" s="19" t="s">
        <v>5</v>
      </c>
      <c r="F259" s="19">
        <v>7</v>
      </c>
      <c r="G259" s="19">
        <f>VLOOKUP(A259,Entradas!#REF!,303)</f>
        <v>0</v>
      </c>
      <c r="H259" s="19">
        <v>0</v>
      </c>
      <c r="I259" s="48">
        <v>7</v>
      </c>
      <c r="J259" s="57" t="s">
        <v>559</v>
      </c>
      <c r="K259" s="19" t="s">
        <v>529</v>
      </c>
      <c r="L259" s="20">
        <v>4300</v>
      </c>
      <c r="M259" s="21">
        <f>Conteo!$L259*Conteo!$I259</f>
        <v>30100</v>
      </c>
      <c r="N259" s="44"/>
      <c r="O259" s="23">
        <f>Conteo!$L259*Conteo!$I259</f>
        <v>30100</v>
      </c>
      <c r="P259" s="106"/>
    </row>
    <row r="260" spans="1:16" ht="24" customHeight="1">
      <c r="A260" s="14" t="s">
        <v>2042</v>
      </c>
      <c r="B260" s="47">
        <v>42804</v>
      </c>
      <c r="C260" s="41" t="s">
        <v>85</v>
      </c>
      <c r="D260" s="42" t="s">
        <v>240</v>
      </c>
      <c r="E260" s="19" t="s">
        <v>5</v>
      </c>
      <c r="F260" s="19">
        <v>8</v>
      </c>
      <c r="G260" s="19">
        <f>VLOOKUP(A260,Entradas!#REF!,303)</f>
        <v>0</v>
      </c>
      <c r="H260" s="19">
        <v>0</v>
      </c>
      <c r="I260" s="48">
        <v>7</v>
      </c>
      <c r="J260" s="57" t="s">
        <v>559</v>
      </c>
      <c r="K260" s="19" t="s">
        <v>529</v>
      </c>
      <c r="L260" s="20">
        <v>2388.2</v>
      </c>
      <c r="M260" s="21">
        <f>Conteo!$L260*Conteo!$I260</f>
        <v>16717.399999999998</v>
      </c>
      <c r="N260" s="44"/>
      <c r="O260" s="23">
        <f>Conteo!$L260*Conteo!$I260</f>
        <v>16717.399999999998</v>
      </c>
      <c r="P260" s="106"/>
    </row>
    <row r="261" spans="1:16" ht="24" customHeight="1">
      <c r="A261" s="14"/>
      <c r="B261" s="47">
        <v>44298</v>
      </c>
      <c r="C261" s="41" t="s">
        <v>2873</v>
      </c>
      <c r="D261" s="42" t="s">
        <v>2874</v>
      </c>
      <c r="E261" s="19" t="s">
        <v>5</v>
      </c>
      <c r="F261" s="19"/>
      <c r="G261" s="19" t="e">
        <f>VLOOKUP(A261,Entradas!#REF!,303)</f>
        <v>#N/A</v>
      </c>
      <c r="H261" s="19" t="e">
        <f>VLOOKUP(A261,Salidas!#REF!,1949,0)</f>
        <v>#N/A</v>
      </c>
      <c r="I261" s="48">
        <v>0</v>
      </c>
      <c r="J261" s="57" t="s">
        <v>559</v>
      </c>
      <c r="K261" s="19" t="s">
        <v>529</v>
      </c>
      <c r="L261" s="53">
        <v>11000</v>
      </c>
      <c r="M261" s="21">
        <f>Conteo!$L261*Conteo!$I261</f>
        <v>0</v>
      </c>
      <c r="N261" s="44"/>
      <c r="O261" s="23">
        <f>Conteo!$L261*Conteo!$I261</f>
        <v>0</v>
      </c>
      <c r="P261" s="106"/>
    </row>
    <row r="262" spans="1:16" ht="24" customHeight="1">
      <c r="A262" s="14"/>
      <c r="B262" s="15">
        <v>44496</v>
      </c>
      <c r="C262" s="26" t="s">
        <v>2873</v>
      </c>
      <c r="D262" s="27" t="s">
        <v>2874</v>
      </c>
      <c r="E262" s="18" t="s">
        <v>494</v>
      </c>
      <c r="F262" s="19"/>
      <c r="G262" s="19" t="e">
        <f>VLOOKUP(A262,Entradas!#REF!,303)</f>
        <v>#N/A</v>
      </c>
      <c r="H262" s="19" t="e">
        <f>VLOOKUP(A262,Salidas!#REF!,1949,0)</f>
        <v>#N/A</v>
      </c>
      <c r="I262" s="98">
        <v>3</v>
      </c>
      <c r="J262" s="57" t="s">
        <v>559</v>
      </c>
      <c r="K262" s="57" t="s">
        <v>529</v>
      </c>
      <c r="L262" s="20">
        <v>2950</v>
      </c>
      <c r="M262" s="21">
        <f>Conteo!$L262*Conteo!$I262</f>
        <v>8850</v>
      </c>
      <c r="N262" s="22"/>
      <c r="O262" s="23">
        <f>Conteo!$L262*Conteo!$I262</f>
        <v>8850</v>
      </c>
      <c r="P262" s="106"/>
    </row>
    <row r="263" spans="1:16" ht="24" customHeight="1">
      <c r="A263" s="14" t="s">
        <v>2045</v>
      </c>
      <c r="B263" s="47">
        <v>42320</v>
      </c>
      <c r="C263" s="41" t="s">
        <v>87</v>
      </c>
      <c r="D263" s="42" t="s">
        <v>241</v>
      </c>
      <c r="E263" s="19" t="s">
        <v>5</v>
      </c>
      <c r="F263" s="19">
        <v>7</v>
      </c>
      <c r="G263" s="19">
        <f>VLOOKUP(A263,Entradas!#REF!,303)</f>
        <v>0</v>
      </c>
      <c r="H263" s="19">
        <v>0</v>
      </c>
      <c r="I263" s="48">
        <f>(F263+G263)-H263</f>
        <v>7</v>
      </c>
      <c r="J263" s="57" t="s">
        <v>559</v>
      </c>
      <c r="K263" s="19" t="s">
        <v>530</v>
      </c>
      <c r="L263" s="20">
        <v>5340.78</v>
      </c>
      <c r="M263" s="21">
        <f>Conteo!$L263*Conteo!$I263</f>
        <v>37385.46</v>
      </c>
      <c r="N263" s="44"/>
      <c r="O263" s="23">
        <f>Conteo!$L263*Conteo!$I263</f>
        <v>37385.46</v>
      </c>
      <c r="P263" s="106"/>
    </row>
    <row r="264" spans="1:16" ht="24" customHeight="1">
      <c r="A264" s="14" t="s">
        <v>2046</v>
      </c>
      <c r="B264" s="47">
        <v>43020</v>
      </c>
      <c r="C264" s="41" t="s">
        <v>83</v>
      </c>
      <c r="D264" s="42" t="s">
        <v>238</v>
      </c>
      <c r="E264" s="19" t="s">
        <v>5</v>
      </c>
      <c r="F264" s="19">
        <v>2</v>
      </c>
      <c r="G264" s="19">
        <f>VLOOKUP(A264,Entradas!#REF!,303)</f>
        <v>0</v>
      </c>
      <c r="H264" s="19">
        <v>0</v>
      </c>
      <c r="I264" s="48">
        <f>(F264+G264)-H264</f>
        <v>2</v>
      </c>
      <c r="J264" s="57" t="s">
        <v>559</v>
      </c>
      <c r="K264" s="19" t="s">
        <v>530</v>
      </c>
      <c r="L264" s="20">
        <v>6000</v>
      </c>
      <c r="M264" s="21">
        <f>Conteo!$L264*Conteo!$I264</f>
        <v>12000</v>
      </c>
      <c r="N264" s="44"/>
      <c r="O264" s="23">
        <f>Conteo!$L264*Conteo!$I264</f>
        <v>12000</v>
      </c>
      <c r="P264" s="106"/>
    </row>
    <row r="265" spans="1:16" ht="24" customHeight="1">
      <c r="A265" s="14"/>
      <c r="B265" s="47">
        <v>44453</v>
      </c>
      <c r="C265" s="41" t="s">
        <v>3069</v>
      </c>
      <c r="D265" s="42" t="s">
        <v>3070</v>
      </c>
      <c r="E265" s="19" t="s">
        <v>1750</v>
      </c>
      <c r="F265" s="19"/>
      <c r="G265" s="19" t="e">
        <f>VLOOKUP(A265,Entradas!#REF!,303)</f>
        <v>#N/A</v>
      </c>
      <c r="H265" s="19" t="e">
        <f>VLOOKUP(A265,Salidas!#REF!,1949,0)</f>
        <v>#N/A</v>
      </c>
      <c r="I265" s="48">
        <v>100</v>
      </c>
      <c r="J265" s="57" t="s">
        <v>559</v>
      </c>
      <c r="K265" s="19" t="s">
        <v>1906</v>
      </c>
      <c r="L265" s="20">
        <v>75</v>
      </c>
      <c r="M265" s="21">
        <f>Conteo!$L265*Conteo!$I265</f>
        <v>7500</v>
      </c>
      <c r="N265" s="44"/>
      <c r="O265" s="23">
        <f>Conteo!$L265*Conteo!$I265</f>
        <v>7500</v>
      </c>
      <c r="P265" s="106"/>
    </row>
    <row r="266" spans="1:16" ht="24" customHeight="1">
      <c r="A266" s="14" t="s">
        <v>2047</v>
      </c>
      <c r="B266" s="47">
        <v>41537</v>
      </c>
      <c r="C266" s="41" t="s">
        <v>125</v>
      </c>
      <c r="D266" s="42" t="s">
        <v>278</v>
      </c>
      <c r="E266" s="19" t="s">
        <v>5</v>
      </c>
      <c r="F266" s="19">
        <v>2</v>
      </c>
      <c r="G266" s="19">
        <v>0</v>
      </c>
      <c r="H266" s="19">
        <v>0</v>
      </c>
      <c r="I266" s="48">
        <f>(F266+G266)-H266</f>
        <v>2</v>
      </c>
      <c r="J266" s="57" t="s">
        <v>559</v>
      </c>
      <c r="K266" s="19" t="s">
        <v>531</v>
      </c>
      <c r="L266" s="20">
        <v>1850</v>
      </c>
      <c r="M266" s="21">
        <f>Conteo!$L266*Conteo!$I266</f>
        <v>3700</v>
      </c>
      <c r="N266" s="44"/>
      <c r="O266" s="23">
        <f>Conteo!$L266*Conteo!$I266</f>
        <v>3700</v>
      </c>
      <c r="P266" s="106"/>
    </row>
    <row r="267" spans="1:16" ht="24" customHeight="1">
      <c r="A267" s="14"/>
      <c r="B267" s="47">
        <v>44452</v>
      </c>
      <c r="C267" s="41" t="s">
        <v>3067</v>
      </c>
      <c r="D267" s="42" t="s">
        <v>3068</v>
      </c>
      <c r="E267" s="19" t="s">
        <v>5</v>
      </c>
      <c r="F267" s="19"/>
      <c r="G267" s="19" t="e">
        <f>VLOOKUP(A267,Entradas!#REF!,303)</f>
        <v>#N/A</v>
      </c>
      <c r="H267" s="19" t="e">
        <f>VLOOKUP(A267,Salidas!#REF!,1949,0)</f>
        <v>#N/A</v>
      </c>
      <c r="I267" s="48">
        <v>1</v>
      </c>
      <c r="J267" s="57" t="s">
        <v>559</v>
      </c>
      <c r="K267" s="19" t="s">
        <v>531</v>
      </c>
      <c r="L267" s="20">
        <v>1600</v>
      </c>
      <c r="M267" s="21">
        <f>Conteo!$L267*Conteo!$I267</f>
        <v>1600</v>
      </c>
      <c r="N267" s="44"/>
      <c r="O267" s="23">
        <f>Conteo!$L267*Conteo!$I267</f>
        <v>1600</v>
      </c>
      <c r="P267" s="106"/>
    </row>
    <row r="268" spans="1:16" ht="24" customHeight="1">
      <c r="A268" s="14" t="s">
        <v>2054</v>
      </c>
      <c r="B268" s="47">
        <v>41836</v>
      </c>
      <c r="C268" s="41" t="s">
        <v>92</v>
      </c>
      <c r="D268" s="42" t="s">
        <v>249</v>
      </c>
      <c r="E268" s="19" t="s">
        <v>5</v>
      </c>
      <c r="F268" s="19">
        <v>1</v>
      </c>
      <c r="G268" s="19">
        <f>VLOOKUP(A268,Entradas!#REF!,303)</f>
        <v>0</v>
      </c>
      <c r="H268" s="19">
        <v>0</v>
      </c>
      <c r="I268" s="48">
        <f>(F268+G268)-H268</f>
        <v>1</v>
      </c>
      <c r="J268" s="57" t="s">
        <v>559</v>
      </c>
      <c r="K268" s="19" t="s">
        <v>532</v>
      </c>
      <c r="L268" s="20">
        <v>649</v>
      </c>
      <c r="M268" s="21">
        <f>Conteo!$L268*Conteo!$I268</f>
        <v>649</v>
      </c>
      <c r="N268" s="44"/>
      <c r="O268" s="23">
        <f>Conteo!$L268*Conteo!$I268</f>
        <v>649</v>
      </c>
      <c r="P268" s="106"/>
    </row>
    <row r="269" spans="1:16" ht="24" customHeight="1">
      <c r="A269" s="14" t="s">
        <v>2058</v>
      </c>
      <c r="B269" s="47">
        <v>42124</v>
      </c>
      <c r="C269" s="41" t="s">
        <v>129</v>
      </c>
      <c r="D269" s="42" t="s">
        <v>432</v>
      </c>
      <c r="E269" s="19" t="s">
        <v>5</v>
      </c>
      <c r="F269" s="19">
        <v>1</v>
      </c>
      <c r="G269" s="19">
        <f>VLOOKUP(A269,Entradas!#REF!,303)</f>
        <v>0</v>
      </c>
      <c r="H269" s="19">
        <v>0</v>
      </c>
      <c r="I269" s="48">
        <f>(F269+G269)-H269</f>
        <v>1</v>
      </c>
      <c r="J269" s="57" t="s">
        <v>559</v>
      </c>
      <c r="K269" s="19" t="s">
        <v>532</v>
      </c>
      <c r="L269" s="20">
        <v>2238</v>
      </c>
      <c r="M269" s="21">
        <f>Conteo!$L269*Conteo!$I269</f>
        <v>2238</v>
      </c>
      <c r="N269" s="44"/>
      <c r="O269" s="23">
        <f>Conteo!$L269*Conteo!$I269</f>
        <v>2238</v>
      </c>
      <c r="P269" s="106"/>
    </row>
    <row r="270" spans="1:16" ht="24" customHeight="1">
      <c r="A270" s="14" t="s">
        <v>2056</v>
      </c>
      <c r="B270" s="47">
        <v>42500</v>
      </c>
      <c r="C270" s="41" t="s">
        <v>94</v>
      </c>
      <c r="D270" s="42" t="s">
        <v>250</v>
      </c>
      <c r="E270" s="19" t="s">
        <v>5</v>
      </c>
      <c r="F270" s="19">
        <v>1</v>
      </c>
      <c r="G270" s="19">
        <f>VLOOKUP(A270,Entradas!#REF!,303)</f>
        <v>0</v>
      </c>
      <c r="H270" s="19">
        <v>0</v>
      </c>
      <c r="I270" s="48">
        <f>(F270+G270)-H270</f>
        <v>1</v>
      </c>
      <c r="J270" s="57" t="s">
        <v>559</v>
      </c>
      <c r="K270" s="19" t="s">
        <v>532</v>
      </c>
      <c r="L270" s="20">
        <v>10148</v>
      </c>
      <c r="M270" s="21">
        <f>Conteo!$L270*Conteo!$I270</f>
        <v>10148</v>
      </c>
      <c r="N270" s="44"/>
      <c r="O270" s="23">
        <f>Conteo!$L270*Conteo!$I270</f>
        <v>10148</v>
      </c>
      <c r="P270" s="106"/>
    </row>
    <row r="271" spans="1:16" ht="24" customHeight="1">
      <c r="A271" s="14" t="s">
        <v>2055</v>
      </c>
      <c r="B271" s="47">
        <v>42522</v>
      </c>
      <c r="C271" s="41" t="s">
        <v>93</v>
      </c>
      <c r="D271" s="42" t="s">
        <v>485</v>
      </c>
      <c r="E271" s="19" t="s">
        <v>11</v>
      </c>
      <c r="F271" s="19">
        <v>1</v>
      </c>
      <c r="G271" s="19">
        <f>VLOOKUP(A271,Entradas!#REF!,303)</f>
        <v>0</v>
      </c>
      <c r="H271" s="19">
        <v>0</v>
      </c>
      <c r="I271" s="48">
        <f>(F271+G271)-H271</f>
        <v>1</v>
      </c>
      <c r="J271" s="57" t="s">
        <v>559</v>
      </c>
      <c r="K271" s="19" t="s">
        <v>532</v>
      </c>
      <c r="L271" s="20">
        <v>2349.99</v>
      </c>
      <c r="M271" s="21">
        <f>Conteo!$L271*Conteo!$I271</f>
        <v>2349.99</v>
      </c>
      <c r="N271" s="44"/>
      <c r="O271" s="23">
        <f>Conteo!$L271*Conteo!$I271</f>
        <v>2349.99</v>
      </c>
      <c r="P271" s="106"/>
    </row>
    <row r="272" spans="1:16" ht="19.5" customHeight="1">
      <c r="A272" s="14" t="s">
        <v>2050</v>
      </c>
      <c r="B272" s="47">
        <v>42789</v>
      </c>
      <c r="C272" s="41" t="s">
        <v>89</v>
      </c>
      <c r="D272" s="42" t="s">
        <v>245</v>
      </c>
      <c r="E272" s="19" t="s">
        <v>5</v>
      </c>
      <c r="F272" s="19">
        <v>3</v>
      </c>
      <c r="G272" s="19">
        <f>VLOOKUP(A272,Entradas!#REF!,303)</f>
        <v>0</v>
      </c>
      <c r="H272" s="19">
        <v>0</v>
      </c>
      <c r="I272" s="48">
        <f>(F272+G272)-H272</f>
        <v>3</v>
      </c>
      <c r="J272" s="57" t="s">
        <v>559</v>
      </c>
      <c r="K272" s="19" t="s">
        <v>532</v>
      </c>
      <c r="L272" s="20">
        <v>590</v>
      </c>
      <c r="M272" s="21">
        <f>Conteo!$L272*Conteo!$I272</f>
        <v>1770</v>
      </c>
      <c r="N272" s="44"/>
      <c r="O272" s="23">
        <f>Conteo!$L272*Conteo!$I272</f>
        <v>1770</v>
      </c>
      <c r="P272" s="106"/>
    </row>
    <row r="273" spans="1:16" ht="24" customHeight="1">
      <c r="A273" s="14" t="s">
        <v>2051</v>
      </c>
      <c r="B273" s="47">
        <v>42789</v>
      </c>
      <c r="C273" s="41" t="s">
        <v>439</v>
      </c>
      <c r="D273" s="42" t="s">
        <v>246</v>
      </c>
      <c r="E273" s="19" t="s">
        <v>5</v>
      </c>
      <c r="F273" s="19">
        <v>1</v>
      </c>
      <c r="G273" s="19">
        <f>VLOOKUP(A273,Entradas!#REF!,303)</f>
        <v>0</v>
      </c>
      <c r="H273" s="19">
        <v>0</v>
      </c>
      <c r="I273" s="48">
        <f>(F273+G273)-H273</f>
        <v>1</v>
      </c>
      <c r="J273" s="57" t="s">
        <v>559</v>
      </c>
      <c r="K273" s="19" t="s">
        <v>532</v>
      </c>
      <c r="L273" s="20">
        <v>590</v>
      </c>
      <c r="M273" s="21">
        <f>Conteo!$L273*Conteo!$I273</f>
        <v>590</v>
      </c>
      <c r="N273" s="44"/>
      <c r="O273" s="23">
        <f>Conteo!$L273*Conteo!$I273</f>
        <v>590</v>
      </c>
      <c r="P273" s="106"/>
    </row>
    <row r="274" spans="1:16" ht="24" customHeight="1">
      <c r="A274" s="14" t="s">
        <v>2053</v>
      </c>
      <c r="B274" s="47">
        <v>43437</v>
      </c>
      <c r="C274" s="41" t="s">
        <v>91</v>
      </c>
      <c r="D274" s="42" t="s">
        <v>248</v>
      </c>
      <c r="E274" s="19" t="s">
        <v>5</v>
      </c>
      <c r="F274" s="19">
        <v>1</v>
      </c>
      <c r="G274" s="19">
        <f>VLOOKUP(A274,Entradas!#REF!,303)</f>
        <v>0</v>
      </c>
      <c r="H274" s="19">
        <v>0</v>
      </c>
      <c r="I274" s="48">
        <f>(F274+G274)-H274</f>
        <v>1</v>
      </c>
      <c r="J274" s="57" t="s">
        <v>559</v>
      </c>
      <c r="K274" s="19" t="s">
        <v>532</v>
      </c>
      <c r="L274" s="20">
        <v>1851.42</v>
      </c>
      <c r="M274" s="21">
        <f>Conteo!$L274*Conteo!$I274</f>
        <v>1851.42</v>
      </c>
      <c r="N274" s="44"/>
      <c r="O274" s="23">
        <f>Conteo!$L274*Conteo!$I274</f>
        <v>1851.42</v>
      </c>
      <c r="P274" s="106"/>
    </row>
    <row r="275" spans="1:16" ht="24" customHeight="1">
      <c r="A275" s="14" t="s">
        <v>2059</v>
      </c>
      <c r="B275" s="47">
        <v>43467</v>
      </c>
      <c r="C275" s="41" t="s">
        <v>429</v>
      </c>
      <c r="D275" s="42" t="s">
        <v>433</v>
      </c>
      <c r="E275" s="19" t="s">
        <v>5</v>
      </c>
      <c r="F275" s="19">
        <v>2</v>
      </c>
      <c r="G275" s="19">
        <f>VLOOKUP(A275,Entradas!#REF!,303)</f>
        <v>0</v>
      </c>
      <c r="H275" s="19">
        <v>0</v>
      </c>
      <c r="I275" s="48">
        <f>(F275+G275)-H275</f>
        <v>2</v>
      </c>
      <c r="J275" s="57" t="s">
        <v>559</v>
      </c>
      <c r="K275" s="19" t="s">
        <v>532</v>
      </c>
      <c r="L275" s="20">
        <v>491</v>
      </c>
      <c r="M275" s="21">
        <f>Conteo!$L275*Conteo!$I275</f>
        <v>982</v>
      </c>
      <c r="N275" s="44"/>
      <c r="O275" s="23">
        <f>Conteo!$L275*Conteo!$I275</f>
        <v>982</v>
      </c>
      <c r="P275" s="106"/>
    </row>
    <row r="276" spans="1:16" ht="24" customHeight="1">
      <c r="A276" s="14" t="s">
        <v>2061</v>
      </c>
      <c r="B276" s="47">
        <v>43585</v>
      </c>
      <c r="C276" s="41" t="s">
        <v>431</v>
      </c>
      <c r="D276" s="42" t="s">
        <v>435</v>
      </c>
      <c r="E276" s="19" t="s">
        <v>5</v>
      </c>
      <c r="F276" s="19">
        <v>2</v>
      </c>
      <c r="G276" s="19">
        <f>VLOOKUP(A276,Entradas!#REF!,303)</f>
        <v>0</v>
      </c>
      <c r="H276" s="19">
        <v>0</v>
      </c>
      <c r="I276" s="48">
        <f>(F276+G276)-H276</f>
        <v>2</v>
      </c>
      <c r="J276" s="57" t="s">
        <v>559</v>
      </c>
      <c r="K276" s="19" t="s">
        <v>532</v>
      </c>
      <c r="L276" s="49">
        <v>187</v>
      </c>
      <c r="M276" s="21">
        <f>Conteo!$L276*Conteo!$I276</f>
        <v>374</v>
      </c>
      <c r="N276" s="44"/>
      <c r="O276" s="23">
        <f>Conteo!$L276*Conteo!$I276</f>
        <v>374</v>
      </c>
      <c r="P276" s="106"/>
    </row>
    <row r="277" spans="1:16" ht="24" customHeight="1">
      <c r="A277" s="14" t="s">
        <v>2052</v>
      </c>
      <c r="B277" s="47">
        <v>43832</v>
      </c>
      <c r="C277" s="41" t="s">
        <v>90</v>
      </c>
      <c r="D277" s="42" t="s">
        <v>247</v>
      </c>
      <c r="E277" s="19" t="s">
        <v>5</v>
      </c>
      <c r="F277" s="19">
        <v>8</v>
      </c>
      <c r="G277" s="19">
        <f>VLOOKUP(A277,Entradas!#REF!,303)</f>
        <v>0</v>
      </c>
      <c r="H277" s="19">
        <v>0</v>
      </c>
      <c r="I277" s="48">
        <f>(F277+G277)-H277</f>
        <v>8</v>
      </c>
      <c r="J277" s="57" t="s">
        <v>559</v>
      </c>
      <c r="K277" s="19" t="s">
        <v>532</v>
      </c>
      <c r="L277" s="20">
        <v>223</v>
      </c>
      <c r="M277" s="21">
        <f>Conteo!$L277*Conteo!$I277</f>
        <v>1784</v>
      </c>
      <c r="N277" s="44"/>
      <c r="O277" s="23">
        <f>Conteo!$L277*Conteo!$I277</f>
        <v>1784</v>
      </c>
      <c r="P277" s="106"/>
    </row>
    <row r="278" spans="1:16" ht="24" customHeight="1">
      <c r="A278" s="14"/>
      <c r="B278" s="47">
        <v>44453</v>
      </c>
      <c r="C278" s="16" t="s">
        <v>3082</v>
      </c>
      <c r="D278" s="42" t="s">
        <v>1838</v>
      </c>
      <c r="E278" s="19" t="s">
        <v>5</v>
      </c>
      <c r="F278" s="19"/>
      <c r="G278" s="19" t="e">
        <f>VLOOKUP(A278,Entradas!#REF!,303)</f>
        <v>#N/A</v>
      </c>
      <c r="H278" s="19" t="e">
        <f>VLOOKUP(A278,Salidas!#REF!,1949,0)</f>
        <v>#N/A</v>
      </c>
      <c r="I278" s="48">
        <v>1</v>
      </c>
      <c r="J278" s="57" t="s">
        <v>559</v>
      </c>
      <c r="K278" s="19" t="s">
        <v>1839</v>
      </c>
      <c r="L278" s="20">
        <v>800</v>
      </c>
      <c r="M278" s="21">
        <f>Conteo!$L278*Conteo!$I278</f>
        <v>800</v>
      </c>
      <c r="N278" s="44"/>
      <c r="O278" s="23">
        <f>Conteo!$L278*Conteo!$I278</f>
        <v>800</v>
      </c>
      <c r="P278" s="106"/>
    </row>
    <row r="279" spans="1:16" ht="24" customHeight="1">
      <c r="A279" s="14" t="s">
        <v>2064</v>
      </c>
      <c r="B279" s="47">
        <v>42486</v>
      </c>
      <c r="C279" s="41" t="s">
        <v>98</v>
      </c>
      <c r="D279" s="42" t="s">
        <v>254</v>
      </c>
      <c r="E279" s="19" t="s">
        <v>5</v>
      </c>
      <c r="F279" s="19">
        <v>4</v>
      </c>
      <c r="G279" s="19">
        <f>VLOOKUP(A279,Entradas!#REF!,303)</f>
        <v>0</v>
      </c>
      <c r="H279" s="19">
        <v>0</v>
      </c>
      <c r="I279" s="48">
        <f>(F279+G279)-H279</f>
        <v>4</v>
      </c>
      <c r="J279" s="57" t="s">
        <v>559</v>
      </c>
      <c r="K279" s="19" t="s">
        <v>533</v>
      </c>
      <c r="L279" s="20">
        <v>11900.3</v>
      </c>
      <c r="M279" s="21">
        <f>Conteo!$L279*Conteo!$I279</f>
        <v>47601.2</v>
      </c>
      <c r="N279" s="44"/>
      <c r="O279" s="23">
        <f>Conteo!$L279*Conteo!$I279</f>
        <v>47601.2</v>
      </c>
      <c r="P279" s="106"/>
    </row>
    <row r="280" spans="1:16" ht="24" customHeight="1">
      <c r="A280" s="14" t="s">
        <v>2065</v>
      </c>
      <c r="B280" s="47">
        <v>42486</v>
      </c>
      <c r="C280" s="41" t="s">
        <v>99</v>
      </c>
      <c r="D280" s="42" t="s">
        <v>345</v>
      </c>
      <c r="E280" s="19" t="s">
        <v>5</v>
      </c>
      <c r="F280" s="19">
        <v>1</v>
      </c>
      <c r="G280" s="19">
        <f>VLOOKUP(A280,Entradas!#REF!,303)</f>
        <v>0</v>
      </c>
      <c r="H280" s="19">
        <v>0</v>
      </c>
      <c r="I280" s="48">
        <f>(F280+G280)-H280</f>
        <v>1</v>
      </c>
      <c r="J280" s="57" t="s">
        <v>559</v>
      </c>
      <c r="K280" s="19" t="s">
        <v>533</v>
      </c>
      <c r="L280" s="20">
        <v>9204</v>
      </c>
      <c r="M280" s="21">
        <f>Conteo!$L280*Conteo!$I280</f>
        <v>9204</v>
      </c>
      <c r="N280" s="44"/>
      <c r="O280" s="23">
        <f>Conteo!$L280*Conteo!$I280</f>
        <v>9204</v>
      </c>
      <c r="P280" s="106"/>
    </row>
    <row r="281" spans="1:16" ht="24" customHeight="1">
      <c r="A281" s="14" t="s">
        <v>2066</v>
      </c>
      <c r="B281" s="47">
        <v>42486</v>
      </c>
      <c r="C281" s="41" t="s">
        <v>100</v>
      </c>
      <c r="D281" s="42" t="s">
        <v>255</v>
      </c>
      <c r="E281" s="19" t="s">
        <v>5</v>
      </c>
      <c r="F281" s="19">
        <v>2</v>
      </c>
      <c r="G281" s="19">
        <f>VLOOKUP(A281,Entradas!#REF!,303)</f>
        <v>0</v>
      </c>
      <c r="H281" s="19">
        <v>0</v>
      </c>
      <c r="I281" s="48">
        <f>(F281+G281)-H281</f>
        <v>2</v>
      </c>
      <c r="J281" s="57" t="s">
        <v>559</v>
      </c>
      <c r="K281" s="19" t="s">
        <v>533</v>
      </c>
      <c r="L281" s="49">
        <v>13500.38</v>
      </c>
      <c r="M281" s="21">
        <f>Conteo!$L281*Conteo!$I281</f>
        <v>27000.76</v>
      </c>
      <c r="N281" s="44"/>
      <c r="O281" s="23">
        <f>Conteo!$L281*Conteo!$I281</f>
        <v>27000.76</v>
      </c>
      <c r="P281" s="106"/>
    </row>
    <row r="282" spans="1:16" ht="24" customHeight="1">
      <c r="A282" s="14" t="s">
        <v>2063</v>
      </c>
      <c r="B282" s="47">
        <v>43832</v>
      </c>
      <c r="C282" s="41" t="s">
        <v>97</v>
      </c>
      <c r="D282" s="42" t="s">
        <v>253</v>
      </c>
      <c r="E282" s="19" t="s">
        <v>5</v>
      </c>
      <c r="F282" s="19">
        <v>2</v>
      </c>
      <c r="G282" s="19">
        <f>VLOOKUP(A282,Entradas!#REF!,303)</f>
        <v>0</v>
      </c>
      <c r="H282" s="19">
        <v>0</v>
      </c>
      <c r="I282" s="48">
        <f>(F282+G282)-H282</f>
        <v>2</v>
      </c>
      <c r="J282" s="57" t="s">
        <v>559</v>
      </c>
      <c r="K282" s="19" t="s">
        <v>533</v>
      </c>
      <c r="L282" s="20">
        <v>6844</v>
      </c>
      <c r="M282" s="21">
        <f>Conteo!$L282*Conteo!$I282</f>
        <v>13688</v>
      </c>
      <c r="N282" s="44"/>
      <c r="O282" s="23">
        <f>Conteo!$L282*Conteo!$I282</f>
        <v>13688</v>
      </c>
      <c r="P282" s="106"/>
    </row>
    <row r="283" spans="1:16" ht="24" customHeight="1">
      <c r="A283" s="14" t="s">
        <v>2067</v>
      </c>
      <c r="B283" s="47">
        <v>42486</v>
      </c>
      <c r="C283" s="41" t="s">
        <v>2668</v>
      </c>
      <c r="D283" s="42" t="s">
        <v>304</v>
      </c>
      <c r="E283" s="19" t="s">
        <v>5</v>
      </c>
      <c r="F283" s="19">
        <v>35</v>
      </c>
      <c r="G283" s="19">
        <f>VLOOKUP(A283,Entradas!#REF!,303)</f>
        <v>0</v>
      </c>
      <c r="H283" s="19">
        <v>0</v>
      </c>
      <c r="I283" s="48">
        <f>(F283+G283)-H283</f>
        <v>35</v>
      </c>
      <c r="J283" s="57" t="s">
        <v>559</v>
      </c>
      <c r="K283" s="19" t="s">
        <v>534</v>
      </c>
      <c r="L283" s="20">
        <v>406</v>
      </c>
      <c r="M283" s="21">
        <f>Conteo!$L283*Conteo!$I283</f>
        <v>14210</v>
      </c>
      <c r="N283" s="44"/>
      <c r="O283" s="23">
        <f>Conteo!$L283*Conteo!$I283</f>
        <v>14210</v>
      </c>
      <c r="P283" s="106"/>
    </row>
    <row r="284" spans="1:16" ht="24" customHeight="1">
      <c r="A284" s="14" t="s">
        <v>2068</v>
      </c>
      <c r="B284" s="47">
        <v>43832</v>
      </c>
      <c r="C284" s="41" t="s">
        <v>120</v>
      </c>
      <c r="D284" s="42" t="s">
        <v>273</v>
      </c>
      <c r="E284" s="19" t="s">
        <v>5</v>
      </c>
      <c r="F284" s="19">
        <v>1</v>
      </c>
      <c r="G284" s="19">
        <v>0</v>
      </c>
      <c r="H284" s="19">
        <v>0</v>
      </c>
      <c r="I284" s="48">
        <f>(F284+G284)-H284</f>
        <v>1</v>
      </c>
      <c r="J284" s="57" t="s">
        <v>559</v>
      </c>
      <c r="K284" s="19" t="s">
        <v>535</v>
      </c>
      <c r="L284" s="20">
        <v>472</v>
      </c>
      <c r="M284" s="21">
        <f>Conteo!$L284*Conteo!$I284</f>
        <v>472</v>
      </c>
      <c r="N284" s="44"/>
      <c r="O284" s="23">
        <f>Conteo!$L284*Conteo!$I284</f>
        <v>472</v>
      </c>
      <c r="P284" s="106"/>
    </row>
    <row r="285" spans="1:16" ht="24" customHeight="1">
      <c r="A285" s="14" t="s">
        <v>2069</v>
      </c>
      <c r="B285" s="47">
        <v>43832</v>
      </c>
      <c r="C285" s="41" t="s">
        <v>122</v>
      </c>
      <c r="D285" s="42" t="s">
        <v>275</v>
      </c>
      <c r="E285" s="19" t="s">
        <v>5</v>
      </c>
      <c r="F285" s="19">
        <v>19</v>
      </c>
      <c r="G285" s="19">
        <f>VLOOKUP(A285,Entradas!#REF!,303)</f>
        <v>0</v>
      </c>
      <c r="H285" s="19">
        <v>0</v>
      </c>
      <c r="I285" s="48">
        <v>23</v>
      </c>
      <c r="J285" s="57" t="s">
        <v>559</v>
      </c>
      <c r="K285" s="19" t="s">
        <v>535</v>
      </c>
      <c r="L285" s="20">
        <v>472</v>
      </c>
      <c r="M285" s="21">
        <f>Conteo!$L285*Conteo!$I285</f>
        <v>10856</v>
      </c>
      <c r="N285" s="44"/>
      <c r="O285" s="23">
        <f>Conteo!$L285*Conteo!$I285</f>
        <v>10856</v>
      </c>
      <c r="P285" s="106"/>
    </row>
    <row r="286" spans="1:16" ht="24" customHeight="1">
      <c r="A286" s="14" t="s">
        <v>2071</v>
      </c>
      <c r="B286" s="47">
        <v>43832</v>
      </c>
      <c r="C286" s="41" t="s">
        <v>126</v>
      </c>
      <c r="D286" s="42" t="s">
        <v>280</v>
      </c>
      <c r="E286" s="19" t="s">
        <v>5</v>
      </c>
      <c r="F286" s="19">
        <v>2</v>
      </c>
      <c r="G286" s="19">
        <f>VLOOKUP(A286,Entradas!#REF!,303)</f>
        <v>0</v>
      </c>
      <c r="H286" s="19">
        <v>0</v>
      </c>
      <c r="I286" s="48">
        <f>(F286+G286)-H286</f>
        <v>2</v>
      </c>
      <c r="J286" s="57" t="s">
        <v>559</v>
      </c>
      <c r="K286" s="19" t="s">
        <v>535</v>
      </c>
      <c r="L286" s="20" t="s">
        <v>424</v>
      </c>
      <c r="M286" s="21">
        <v>5600</v>
      </c>
      <c r="N286" s="44"/>
      <c r="O286" s="23">
        <v>5600</v>
      </c>
      <c r="P286" s="106"/>
    </row>
    <row r="287" spans="1:16" ht="24" customHeight="1">
      <c r="A287" s="30"/>
      <c r="B287" s="47">
        <v>44453</v>
      </c>
      <c r="C287" s="19" t="s">
        <v>3071</v>
      </c>
      <c r="D287" s="31" t="s">
        <v>3072</v>
      </c>
      <c r="E287" s="32" t="s">
        <v>494</v>
      </c>
      <c r="F287" s="32"/>
      <c r="G287" s="19" t="e">
        <f>VLOOKUP(A287,Entradas!#REF!,303)</f>
        <v>#N/A</v>
      </c>
      <c r="H287" s="19" t="e">
        <f>VLOOKUP(A287,Salidas!#REF!,1949,0)</f>
        <v>#N/A</v>
      </c>
      <c r="I287" s="43">
        <v>0</v>
      </c>
      <c r="J287" s="32" t="s">
        <v>559</v>
      </c>
      <c r="K287" s="32" t="s">
        <v>535</v>
      </c>
      <c r="L287" s="33">
        <v>200</v>
      </c>
      <c r="M287" s="21">
        <f>Conteo!$L287*Conteo!$I287</f>
        <v>0</v>
      </c>
      <c r="N287" s="44"/>
      <c r="O287" s="23">
        <f>Conteo!$L287*Conteo!$I287</f>
        <v>0</v>
      </c>
      <c r="P287" s="106"/>
    </row>
    <row r="288" spans="1:16" ht="24" customHeight="1">
      <c r="A288" s="14"/>
      <c r="B288" s="47">
        <v>44453</v>
      </c>
      <c r="C288" s="41" t="s">
        <v>124</v>
      </c>
      <c r="D288" s="42" t="s">
        <v>277</v>
      </c>
      <c r="E288" s="19" t="s">
        <v>5</v>
      </c>
      <c r="F288" s="19"/>
      <c r="G288" s="19" t="e">
        <f>VLOOKUP(A288,Entradas!#REF!,303)</f>
        <v>#N/A</v>
      </c>
      <c r="H288" s="19" t="e">
        <f>VLOOKUP(A288,Salidas!#REF!,1949,0)</f>
        <v>#N/A</v>
      </c>
      <c r="I288" s="48">
        <v>1</v>
      </c>
      <c r="J288" s="57" t="s">
        <v>559</v>
      </c>
      <c r="K288" s="19" t="s">
        <v>535</v>
      </c>
      <c r="L288" s="20">
        <v>800</v>
      </c>
      <c r="M288" s="21">
        <f>Conteo!$L288*Conteo!$I288</f>
        <v>800</v>
      </c>
      <c r="N288" s="44"/>
      <c r="O288" s="23">
        <f>Conteo!$L288*Conteo!$I288</f>
        <v>800</v>
      </c>
      <c r="P288" s="106"/>
    </row>
    <row r="289" spans="1:16" ht="24" customHeight="1">
      <c r="A289" s="14" t="s">
        <v>2077</v>
      </c>
      <c r="B289" s="47">
        <v>41537</v>
      </c>
      <c r="C289" s="41" t="s">
        <v>359</v>
      </c>
      <c r="D289" s="42" t="s">
        <v>358</v>
      </c>
      <c r="E289" s="19" t="s">
        <v>5</v>
      </c>
      <c r="F289" s="19">
        <v>5</v>
      </c>
      <c r="G289" s="19">
        <f>VLOOKUP(A289,Entradas!#REF!,303)</f>
        <v>0</v>
      </c>
      <c r="H289" s="19">
        <v>0</v>
      </c>
      <c r="I289" s="48">
        <f>(F289+G289)-H289</f>
        <v>5</v>
      </c>
      <c r="J289" s="57" t="s">
        <v>559</v>
      </c>
      <c r="K289" s="19" t="s">
        <v>536</v>
      </c>
      <c r="L289" s="49">
        <v>2800</v>
      </c>
      <c r="M289" s="21">
        <f>Conteo!$L289*Conteo!$I289</f>
        <v>14000</v>
      </c>
      <c r="N289" s="44"/>
      <c r="O289" s="23">
        <f>Conteo!$L289*Conteo!$I289</f>
        <v>14000</v>
      </c>
      <c r="P289" s="106"/>
    </row>
    <row r="290" spans="1:16" ht="24" customHeight="1">
      <c r="A290" s="14" t="s">
        <v>2072</v>
      </c>
      <c r="B290" s="47">
        <v>43832</v>
      </c>
      <c r="C290" s="41" t="s">
        <v>117</v>
      </c>
      <c r="D290" s="42" t="s">
        <v>270</v>
      </c>
      <c r="E290" s="19" t="s">
        <v>5</v>
      </c>
      <c r="F290" s="19">
        <v>2</v>
      </c>
      <c r="G290" s="19">
        <f>VLOOKUP(A290,Entradas!#REF!,303)</f>
        <v>0</v>
      </c>
      <c r="H290" s="19">
        <v>0</v>
      </c>
      <c r="I290" s="48">
        <f>(F290+G290)-H290</f>
        <v>2</v>
      </c>
      <c r="J290" s="57" t="s">
        <v>559</v>
      </c>
      <c r="K290" s="19" t="s">
        <v>536</v>
      </c>
      <c r="L290" s="20">
        <v>3986</v>
      </c>
      <c r="M290" s="21">
        <f>Conteo!$L290*Conteo!$I290</f>
        <v>7972</v>
      </c>
      <c r="N290" s="44"/>
      <c r="O290" s="23">
        <f>Conteo!$L290*Conteo!$I290</f>
        <v>7972</v>
      </c>
      <c r="P290" s="106"/>
    </row>
    <row r="291" spans="1:16" ht="24" customHeight="1">
      <c r="A291" s="14" t="s">
        <v>2073</v>
      </c>
      <c r="B291" s="47">
        <v>43832</v>
      </c>
      <c r="C291" s="41" t="s">
        <v>118</v>
      </c>
      <c r="D291" s="42" t="s">
        <v>271</v>
      </c>
      <c r="E291" s="19" t="s">
        <v>5</v>
      </c>
      <c r="F291" s="19">
        <v>7</v>
      </c>
      <c r="G291" s="19">
        <f>VLOOKUP(A291,Entradas!#REF!,303)</f>
        <v>0</v>
      </c>
      <c r="H291" s="19">
        <v>0</v>
      </c>
      <c r="I291" s="48">
        <f>(F291+G291)-H291</f>
        <v>7</v>
      </c>
      <c r="J291" s="57" t="s">
        <v>559</v>
      </c>
      <c r="K291" s="19" t="s">
        <v>536</v>
      </c>
      <c r="L291" s="20">
        <v>472</v>
      </c>
      <c r="M291" s="21">
        <f>Conteo!$L291*Conteo!$I291</f>
        <v>3304</v>
      </c>
      <c r="N291" s="44"/>
      <c r="O291" s="23">
        <f>Conteo!$L291*Conteo!$I291</f>
        <v>3304</v>
      </c>
      <c r="P291" s="106"/>
    </row>
    <row r="292" spans="1:16" ht="24" customHeight="1">
      <c r="A292" s="14" t="s">
        <v>2074</v>
      </c>
      <c r="B292" s="47">
        <v>43832</v>
      </c>
      <c r="C292" s="41" t="s">
        <v>119</v>
      </c>
      <c r="D292" s="42" t="s">
        <v>272</v>
      </c>
      <c r="E292" s="19" t="s">
        <v>9</v>
      </c>
      <c r="F292" s="19">
        <v>2</v>
      </c>
      <c r="G292" s="19">
        <f>VLOOKUP(A292,Entradas!#REF!,303)</f>
        <v>0</v>
      </c>
      <c r="H292" s="19">
        <v>0</v>
      </c>
      <c r="I292" s="48">
        <f>(F292+G292)-H292</f>
        <v>2</v>
      </c>
      <c r="J292" s="57" t="s">
        <v>559</v>
      </c>
      <c r="K292" s="19" t="s">
        <v>536</v>
      </c>
      <c r="L292" s="20">
        <v>472</v>
      </c>
      <c r="M292" s="21">
        <f>Conteo!$L292*Conteo!$I292</f>
        <v>944</v>
      </c>
      <c r="N292" s="44"/>
      <c r="O292" s="23">
        <f>Conteo!$L292*Conteo!$I292</f>
        <v>944</v>
      </c>
      <c r="P292" s="106"/>
    </row>
    <row r="293" spans="1:16" ht="24" customHeight="1">
      <c r="A293" s="14" t="s">
        <v>2076</v>
      </c>
      <c r="B293" s="47">
        <v>43832</v>
      </c>
      <c r="C293" s="41" t="s">
        <v>123</v>
      </c>
      <c r="D293" s="42" t="s">
        <v>276</v>
      </c>
      <c r="E293" s="19" t="s">
        <v>5</v>
      </c>
      <c r="F293" s="19">
        <v>1</v>
      </c>
      <c r="G293" s="19">
        <f>VLOOKUP(A293,Entradas!#REF!,303)</f>
        <v>0</v>
      </c>
      <c r="H293" s="19">
        <v>0</v>
      </c>
      <c r="I293" s="48">
        <f>(F293+G293)-H293</f>
        <v>1</v>
      </c>
      <c r="J293" s="57" t="s">
        <v>559</v>
      </c>
      <c r="K293" s="19" t="s">
        <v>536</v>
      </c>
      <c r="L293" s="20">
        <v>800</v>
      </c>
      <c r="M293" s="21">
        <f>Conteo!$L293*Conteo!$I293</f>
        <v>800</v>
      </c>
      <c r="N293" s="44"/>
      <c r="O293" s="23">
        <f>Conteo!$L293*Conteo!$I293</f>
        <v>800</v>
      </c>
      <c r="P293" s="106"/>
    </row>
    <row r="294" spans="1:16" ht="24" customHeight="1">
      <c r="A294" s="14"/>
      <c r="B294" s="47">
        <v>44453</v>
      </c>
      <c r="C294" s="41" t="s">
        <v>121</v>
      </c>
      <c r="D294" s="42" t="s">
        <v>274</v>
      </c>
      <c r="E294" s="19" t="s">
        <v>5</v>
      </c>
      <c r="F294" s="19"/>
      <c r="G294" s="19" t="e">
        <f>VLOOKUP(A294,Entradas!#REF!,303)</f>
        <v>#N/A</v>
      </c>
      <c r="H294" s="19" t="e">
        <f>VLOOKUP(A294,Salidas!#REF!,1949,0)</f>
        <v>#N/A</v>
      </c>
      <c r="I294" s="48">
        <v>5</v>
      </c>
      <c r="J294" s="57" t="s">
        <v>559</v>
      </c>
      <c r="K294" s="19" t="s">
        <v>536</v>
      </c>
      <c r="L294" s="20">
        <v>472</v>
      </c>
      <c r="M294" s="21">
        <f>Conteo!$L294*Conteo!$I294</f>
        <v>2360</v>
      </c>
      <c r="N294" s="44"/>
      <c r="O294" s="23">
        <f>Conteo!$L294*Conteo!$I294</f>
        <v>2360</v>
      </c>
      <c r="P294" s="106"/>
    </row>
    <row r="295" spans="1:16" ht="24" customHeight="1">
      <c r="A295" s="14" t="s">
        <v>2078</v>
      </c>
      <c r="B295" s="47">
        <v>40457</v>
      </c>
      <c r="C295" s="41" t="s">
        <v>103</v>
      </c>
      <c r="D295" s="42" t="s">
        <v>258</v>
      </c>
      <c r="E295" s="19" t="s">
        <v>5</v>
      </c>
      <c r="F295" s="19">
        <v>8</v>
      </c>
      <c r="G295" s="19">
        <f>VLOOKUP(A295,Entradas!#REF!,303)</f>
        <v>0</v>
      </c>
      <c r="H295" s="19">
        <v>0</v>
      </c>
      <c r="I295" s="48">
        <f>(F295+G295)-H295</f>
        <v>8</v>
      </c>
      <c r="J295" s="57" t="s">
        <v>559</v>
      </c>
      <c r="K295" s="19" t="s">
        <v>537</v>
      </c>
      <c r="L295" s="20">
        <v>375</v>
      </c>
      <c r="M295" s="21">
        <f>Conteo!$L295*Conteo!$I295</f>
        <v>3000</v>
      </c>
      <c r="N295" s="44"/>
      <c r="O295" s="23">
        <f>Conteo!$L295*Conteo!$I295</f>
        <v>3000</v>
      </c>
      <c r="P295" s="106"/>
    </row>
    <row r="296" spans="1:16" ht="24" customHeight="1">
      <c r="A296" s="14" t="s">
        <v>2082</v>
      </c>
      <c r="B296" s="47">
        <v>40457</v>
      </c>
      <c r="C296" s="41" t="s">
        <v>107</v>
      </c>
      <c r="D296" s="42" t="s">
        <v>262</v>
      </c>
      <c r="E296" s="19" t="s">
        <v>5</v>
      </c>
      <c r="F296" s="19">
        <v>1</v>
      </c>
      <c r="G296" s="19">
        <f>VLOOKUP(A296,Entradas!#REF!,303)</f>
        <v>0</v>
      </c>
      <c r="H296" s="19">
        <v>0</v>
      </c>
      <c r="I296" s="48">
        <f>(F296+G296)-H296</f>
        <v>1</v>
      </c>
      <c r="J296" s="57" t="s">
        <v>559</v>
      </c>
      <c r="K296" s="19" t="s">
        <v>537</v>
      </c>
      <c r="L296" s="20">
        <v>375</v>
      </c>
      <c r="M296" s="21">
        <f>Conteo!$L296*Conteo!$I296</f>
        <v>375</v>
      </c>
      <c r="N296" s="44"/>
      <c r="O296" s="23">
        <f>Conteo!$L296*Conteo!$I296</f>
        <v>375</v>
      </c>
      <c r="P296" s="106"/>
    </row>
    <row r="297" spans="1:16" ht="24" customHeight="1">
      <c r="A297" s="14" t="s">
        <v>2084</v>
      </c>
      <c r="B297" s="47">
        <v>40457</v>
      </c>
      <c r="C297" s="41" t="s">
        <v>110</v>
      </c>
      <c r="D297" s="42" t="s">
        <v>264</v>
      </c>
      <c r="E297" s="19" t="s">
        <v>5</v>
      </c>
      <c r="F297" s="19">
        <v>1</v>
      </c>
      <c r="G297" s="19">
        <f>VLOOKUP(A297,Entradas!#REF!,303)</f>
        <v>0</v>
      </c>
      <c r="H297" s="19">
        <v>0</v>
      </c>
      <c r="I297" s="48">
        <f>(F297+G297)-H297</f>
        <v>1</v>
      </c>
      <c r="J297" s="57" t="s">
        <v>559</v>
      </c>
      <c r="K297" s="19" t="s">
        <v>537</v>
      </c>
      <c r="L297" s="20">
        <v>375</v>
      </c>
      <c r="M297" s="21">
        <f>Conteo!$L297*Conteo!$I297</f>
        <v>375</v>
      </c>
      <c r="N297" s="44"/>
      <c r="O297" s="23">
        <f>Conteo!$L297*Conteo!$I297</f>
        <v>375</v>
      </c>
      <c r="P297" s="106"/>
    </row>
    <row r="298" spans="1:16" ht="24" customHeight="1">
      <c r="A298" s="14" t="s">
        <v>2090</v>
      </c>
      <c r="B298" s="47">
        <v>43444</v>
      </c>
      <c r="C298" s="41" t="s">
        <v>115</v>
      </c>
      <c r="D298" s="42" t="s">
        <v>268</v>
      </c>
      <c r="E298" s="19" t="s">
        <v>5</v>
      </c>
      <c r="F298" s="19">
        <v>2</v>
      </c>
      <c r="G298" s="19">
        <f>VLOOKUP(A298,Entradas!#REF!,303)</f>
        <v>0</v>
      </c>
      <c r="H298" s="19">
        <v>0</v>
      </c>
      <c r="I298" s="48">
        <f>(F298+G298)-H298</f>
        <v>2</v>
      </c>
      <c r="J298" s="57" t="s">
        <v>559</v>
      </c>
      <c r="K298" s="19" t="s">
        <v>537</v>
      </c>
      <c r="L298" s="20">
        <v>500</v>
      </c>
      <c r="M298" s="21">
        <f>Conteo!$L298*Conteo!$I298</f>
        <v>1000</v>
      </c>
      <c r="N298" s="44"/>
      <c r="O298" s="23">
        <f>Conteo!$L298*Conteo!$I298</f>
        <v>1000</v>
      </c>
      <c r="P298" s="106"/>
    </row>
    <row r="299" spans="1:16" ht="24" customHeight="1">
      <c r="A299" s="30" t="s">
        <v>1790</v>
      </c>
      <c r="B299" s="47">
        <v>43444</v>
      </c>
      <c r="C299" s="19" t="s">
        <v>1790</v>
      </c>
      <c r="D299" s="31" t="s">
        <v>2757</v>
      </c>
      <c r="E299" s="32" t="s">
        <v>494</v>
      </c>
      <c r="F299" s="32">
        <v>1</v>
      </c>
      <c r="G299" s="19">
        <f>VLOOKUP(A299,Entradas!#REF!,303)</f>
        <v>0</v>
      </c>
      <c r="H299" s="19">
        <v>0</v>
      </c>
      <c r="I299" s="43">
        <v>1</v>
      </c>
      <c r="J299" s="32" t="s">
        <v>559</v>
      </c>
      <c r="K299" s="32" t="s">
        <v>537</v>
      </c>
      <c r="L299" s="33">
        <v>75</v>
      </c>
      <c r="M299" s="21">
        <f>Conteo!$L299*Conteo!$I299</f>
        <v>75</v>
      </c>
      <c r="N299" s="44"/>
      <c r="O299" s="23">
        <f>Conteo!$L299*Conteo!$I299</f>
        <v>75</v>
      </c>
      <c r="P299" s="106"/>
    </row>
    <row r="300" spans="1:16" ht="24" customHeight="1">
      <c r="A300" s="14"/>
      <c r="B300" s="47">
        <v>44453</v>
      </c>
      <c r="C300" s="41" t="s">
        <v>106</v>
      </c>
      <c r="D300" s="42" t="s">
        <v>261</v>
      </c>
      <c r="E300" s="19" t="s">
        <v>5</v>
      </c>
      <c r="F300" s="19"/>
      <c r="G300" s="19" t="e">
        <f>VLOOKUP(A300,Entradas!#REF!,303)</f>
        <v>#N/A</v>
      </c>
      <c r="H300" s="19" t="e">
        <f>VLOOKUP(A300,Salidas!#REF!,1949,0)</f>
        <v>#N/A</v>
      </c>
      <c r="I300" s="48">
        <v>3</v>
      </c>
      <c r="J300" s="57" t="s">
        <v>559</v>
      </c>
      <c r="K300" s="19" t="s">
        <v>537</v>
      </c>
      <c r="L300" s="20">
        <v>375</v>
      </c>
      <c r="M300" s="21">
        <f>Conteo!$L300*Conteo!$I300</f>
        <v>1125</v>
      </c>
      <c r="N300" s="44"/>
      <c r="O300" s="23">
        <f>Conteo!$L300*Conteo!$I300</f>
        <v>1125</v>
      </c>
      <c r="P300" s="106"/>
    </row>
    <row r="301" spans="1:16" ht="24" customHeight="1">
      <c r="A301" s="14"/>
      <c r="B301" s="47">
        <v>44453</v>
      </c>
      <c r="C301" s="41" t="s">
        <v>107</v>
      </c>
      <c r="D301" s="42" t="s">
        <v>262</v>
      </c>
      <c r="E301" s="19" t="s">
        <v>5</v>
      </c>
      <c r="F301" s="19"/>
      <c r="G301" s="19" t="e">
        <f>VLOOKUP(A301,Entradas!#REF!,303)</f>
        <v>#N/A</v>
      </c>
      <c r="H301" s="19" t="e">
        <f>VLOOKUP(A301,Salidas!#REF!,1949,0)</f>
        <v>#N/A</v>
      </c>
      <c r="I301" s="48">
        <v>1</v>
      </c>
      <c r="J301" s="57" t="s">
        <v>559</v>
      </c>
      <c r="K301" s="19" t="s">
        <v>537</v>
      </c>
      <c r="L301" s="20">
        <v>375</v>
      </c>
      <c r="M301" s="21">
        <f>Conteo!$L301*Conteo!$I301</f>
        <v>375</v>
      </c>
      <c r="N301" s="44"/>
      <c r="O301" s="23">
        <f>Conteo!$L301*Conteo!$I301</f>
        <v>375</v>
      </c>
      <c r="P301" s="106"/>
    </row>
    <row r="302" spans="1:16" ht="24" customHeight="1">
      <c r="A302" s="14"/>
      <c r="B302" s="47">
        <v>44453</v>
      </c>
      <c r="C302" s="41" t="s">
        <v>105</v>
      </c>
      <c r="D302" s="42" t="s">
        <v>260</v>
      </c>
      <c r="E302" s="19" t="s">
        <v>5</v>
      </c>
      <c r="F302" s="19"/>
      <c r="G302" s="19" t="e">
        <f>VLOOKUP(A302,Entradas!#REF!,303)</f>
        <v>#N/A</v>
      </c>
      <c r="H302" s="19" t="e">
        <f>VLOOKUP(A302,Salidas!#REF!,1949,0)</f>
        <v>#N/A</v>
      </c>
      <c r="I302" s="48">
        <v>7</v>
      </c>
      <c r="J302" s="57" t="s">
        <v>559</v>
      </c>
      <c r="K302" s="19" t="s">
        <v>537</v>
      </c>
      <c r="L302" s="20">
        <v>375</v>
      </c>
      <c r="M302" s="21">
        <f>Conteo!$L302*Conteo!$I302</f>
        <v>2625</v>
      </c>
      <c r="N302" s="44"/>
      <c r="O302" s="23">
        <f>Conteo!$L302*Conteo!$I302</f>
        <v>2625</v>
      </c>
      <c r="P302" s="106"/>
    </row>
    <row r="303" spans="1:16" ht="24" customHeight="1">
      <c r="A303" s="14"/>
      <c r="B303" s="47">
        <v>44453</v>
      </c>
      <c r="C303" s="41" t="s">
        <v>104</v>
      </c>
      <c r="D303" s="42" t="s">
        <v>259</v>
      </c>
      <c r="E303" s="19" t="s">
        <v>5</v>
      </c>
      <c r="F303" s="19"/>
      <c r="G303" s="19" t="e">
        <f>VLOOKUP(A303,Entradas!#REF!,303)</f>
        <v>#N/A</v>
      </c>
      <c r="H303" s="19" t="e">
        <f>VLOOKUP(A303,Salidas!#REF!,1949,0)</f>
        <v>#N/A</v>
      </c>
      <c r="I303" s="48">
        <v>8</v>
      </c>
      <c r="J303" s="57" t="s">
        <v>559</v>
      </c>
      <c r="K303" s="19" t="s">
        <v>537</v>
      </c>
      <c r="L303" s="20">
        <v>375</v>
      </c>
      <c r="M303" s="21">
        <f>Conteo!$L303*Conteo!$I303</f>
        <v>3000</v>
      </c>
      <c r="N303" s="44"/>
      <c r="O303" s="23">
        <f>Conteo!$L303*Conteo!$I303</f>
        <v>3000</v>
      </c>
      <c r="P303" s="106"/>
    </row>
    <row r="304" spans="1:16" ht="24" customHeight="1">
      <c r="A304" s="14"/>
      <c r="B304" s="47">
        <v>44453</v>
      </c>
      <c r="C304" s="41" t="s">
        <v>109</v>
      </c>
      <c r="D304" s="42" t="s">
        <v>346</v>
      </c>
      <c r="E304" s="19" t="s">
        <v>5</v>
      </c>
      <c r="F304" s="19"/>
      <c r="G304" s="19" t="e">
        <f>VLOOKUP(A304,Entradas!#REF!,303)</f>
        <v>#N/A</v>
      </c>
      <c r="H304" s="19" t="e">
        <f>VLOOKUP(A304,Salidas!#REF!,1949,0)</f>
        <v>#N/A</v>
      </c>
      <c r="I304" s="48">
        <v>2</v>
      </c>
      <c r="J304" s="57" t="s">
        <v>559</v>
      </c>
      <c r="K304" s="19" t="s">
        <v>537</v>
      </c>
      <c r="L304" s="20">
        <v>375</v>
      </c>
      <c r="M304" s="21">
        <f>Conteo!$L304*Conteo!$I304</f>
        <v>750</v>
      </c>
      <c r="N304" s="44"/>
      <c r="O304" s="23">
        <f>Conteo!$L304*Conteo!$I304</f>
        <v>750</v>
      </c>
      <c r="P304" s="106"/>
    </row>
    <row r="305" spans="1:16" ht="24" customHeight="1">
      <c r="A305" s="14"/>
      <c r="B305" s="47">
        <v>44453</v>
      </c>
      <c r="C305" s="41" t="s">
        <v>112</v>
      </c>
      <c r="D305" s="42" t="s">
        <v>265</v>
      </c>
      <c r="E305" s="19" t="s">
        <v>5</v>
      </c>
      <c r="F305" s="19"/>
      <c r="G305" s="19" t="e">
        <f>VLOOKUP(A305,Entradas!#REF!,303)</f>
        <v>#N/A</v>
      </c>
      <c r="H305" s="19" t="e">
        <f>VLOOKUP(A305,Salidas!#REF!,1949,0)</f>
        <v>#N/A</v>
      </c>
      <c r="I305" s="48">
        <v>2</v>
      </c>
      <c r="J305" s="57" t="s">
        <v>559</v>
      </c>
      <c r="K305" s="19" t="s">
        <v>537</v>
      </c>
      <c r="L305" s="20">
        <v>375</v>
      </c>
      <c r="M305" s="21">
        <f>Conteo!$L305*Conteo!$I305</f>
        <v>750</v>
      </c>
      <c r="N305" s="44"/>
      <c r="O305" s="23">
        <f>Conteo!$L305*Conteo!$I305</f>
        <v>750</v>
      </c>
      <c r="P305" s="106"/>
    </row>
    <row r="306" spans="1:16" ht="19.5" customHeight="1">
      <c r="A306" s="14"/>
      <c r="B306" s="47">
        <v>44453</v>
      </c>
      <c r="C306" s="41" t="s">
        <v>113</v>
      </c>
      <c r="D306" s="42" t="s">
        <v>266</v>
      </c>
      <c r="E306" s="19" t="s">
        <v>5</v>
      </c>
      <c r="F306" s="19"/>
      <c r="G306" s="19" t="e">
        <f>VLOOKUP(A306,Entradas!#REF!,303)</f>
        <v>#N/A</v>
      </c>
      <c r="H306" s="19" t="e">
        <f>VLOOKUP(A306,Salidas!#REF!,1949,0)</f>
        <v>#N/A</v>
      </c>
      <c r="I306" s="48">
        <v>2</v>
      </c>
      <c r="J306" s="57" t="s">
        <v>559</v>
      </c>
      <c r="K306" s="19" t="s">
        <v>537</v>
      </c>
      <c r="L306" s="20">
        <v>375</v>
      </c>
      <c r="M306" s="21">
        <f>Conteo!$L306*Conteo!$I306</f>
        <v>750</v>
      </c>
      <c r="N306" s="44"/>
      <c r="O306" s="23">
        <f>Conteo!$L306*Conteo!$I306</f>
        <v>750</v>
      </c>
      <c r="P306" s="106"/>
    </row>
    <row r="307" spans="1:16" ht="19.5" customHeight="1">
      <c r="A307" s="14"/>
      <c r="B307" s="47">
        <v>44453</v>
      </c>
      <c r="C307" s="41" t="s">
        <v>114</v>
      </c>
      <c r="D307" s="42" t="s">
        <v>267</v>
      </c>
      <c r="E307" s="19" t="s">
        <v>5</v>
      </c>
      <c r="F307" s="19"/>
      <c r="G307" s="19" t="e">
        <f>VLOOKUP(A307,Entradas!#REF!,303)</f>
        <v>#N/A</v>
      </c>
      <c r="H307" s="19" t="e">
        <f>VLOOKUP(A307,Salidas!#REF!,1949,0)</f>
        <v>#N/A</v>
      </c>
      <c r="I307" s="48">
        <v>2</v>
      </c>
      <c r="J307" s="57" t="s">
        <v>559</v>
      </c>
      <c r="K307" s="19" t="s">
        <v>537</v>
      </c>
      <c r="L307" s="20">
        <v>375</v>
      </c>
      <c r="M307" s="21">
        <f>Conteo!$L307*Conteo!$I307</f>
        <v>750</v>
      </c>
      <c r="N307" s="44"/>
      <c r="O307" s="23">
        <f>Conteo!$L307*Conteo!$I307</f>
        <v>750</v>
      </c>
      <c r="P307" s="106"/>
    </row>
    <row r="308" spans="1:16" ht="19.5" customHeight="1">
      <c r="A308" s="14"/>
      <c r="B308" s="47">
        <v>44453</v>
      </c>
      <c r="C308" s="41" t="s">
        <v>116</v>
      </c>
      <c r="D308" s="42" t="s">
        <v>269</v>
      </c>
      <c r="E308" s="19" t="s">
        <v>5</v>
      </c>
      <c r="F308" s="19"/>
      <c r="G308" s="19" t="e">
        <f>VLOOKUP(A308,Entradas!#REF!,303)</f>
        <v>#N/A</v>
      </c>
      <c r="H308" s="19" t="e">
        <f>VLOOKUP(A308,Salidas!#REF!,1949,0)</f>
        <v>#N/A</v>
      </c>
      <c r="I308" s="48">
        <v>4</v>
      </c>
      <c r="J308" s="57" t="s">
        <v>559</v>
      </c>
      <c r="K308" s="19" t="s">
        <v>537</v>
      </c>
      <c r="L308" s="20">
        <v>501</v>
      </c>
      <c r="M308" s="21">
        <f>Conteo!$L308*Conteo!$I308</f>
        <v>2004</v>
      </c>
      <c r="N308" s="44"/>
      <c r="O308" s="23">
        <f>Conteo!$L308*Conteo!$I308</f>
        <v>2004</v>
      </c>
      <c r="P308" s="106"/>
    </row>
    <row r="309" spans="1:16" ht="19.5" customHeight="1">
      <c r="A309" s="14"/>
      <c r="B309" s="47">
        <v>44453</v>
      </c>
      <c r="C309" s="41" t="s">
        <v>111</v>
      </c>
      <c r="D309" s="42" t="s">
        <v>3080</v>
      </c>
      <c r="E309" s="19" t="s">
        <v>5</v>
      </c>
      <c r="F309" s="19"/>
      <c r="G309" s="19" t="e">
        <f>VLOOKUP(A309,Entradas!#REF!,303)</f>
        <v>#N/A</v>
      </c>
      <c r="H309" s="19" t="e">
        <f>VLOOKUP(A309,Salidas!#REF!,1949,0)</f>
        <v>#N/A</v>
      </c>
      <c r="I309" s="48">
        <v>1</v>
      </c>
      <c r="J309" s="57" t="s">
        <v>559</v>
      </c>
      <c r="K309" s="19" t="s">
        <v>537</v>
      </c>
      <c r="L309" s="20">
        <v>375</v>
      </c>
      <c r="M309" s="21">
        <f>Conteo!$L309*Conteo!$I309</f>
        <v>375</v>
      </c>
      <c r="N309" s="44"/>
      <c r="O309" s="23">
        <f>Conteo!$L309*Conteo!$I309</f>
        <v>375</v>
      </c>
      <c r="P309" s="106"/>
    </row>
    <row r="310" spans="1:16" ht="19.5" customHeight="1">
      <c r="A310" s="14"/>
      <c r="B310" s="47">
        <v>44453</v>
      </c>
      <c r="C310" s="41" t="s">
        <v>3079</v>
      </c>
      <c r="D310" s="42" t="s">
        <v>263</v>
      </c>
      <c r="E310" s="19" t="s">
        <v>5</v>
      </c>
      <c r="F310" s="19"/>
      <c r="G310" s="19" t="e">
        <f>VLOOKUP(A310,Entradas!#REF!,303)</f>
        <v>#N/A</v>
      </c>
      <c r="H310" s="19" t="e">
        <f>VLOOKUP(A310,Salidas!#REF!,1949,0)</f>
        <v>#N/A</v>
      </c>
      <c r="I310" s="48">
        <v>2</v>
      </c>
      <c r="J310" s="57" t="s">
        <v>559</v>
      </c>
      <c r="K310" s="19" t="s">
        <v>537</v>
      </c>
      <c r="L310" s="20">
        <v>375</v>
      </c>
      <c r="M310" s="21">
        <f>Conteo!$L310*Conteo!$I310</f>
        <v>750</v>
      </c>
      <c r="N310" s="44"/>
      <c r="O310" s="23">
        <f>Conteo!$L310*Conteo!$I310</f>
        <v>750</v>
      </c>
      <c r="P310" s="106"/>
    </row>
    <row r="311" spans="1:16" ht="19.5" customHeight="1">
      <c r="A311" s="14" t="s">
        <v>2092</v>
      </c>
      <c r="B311" s="47">
        <v>42769</v>
      </c>
      <c r="C311" s="41" t="s">
        <v>102</v>
      </c>
      <c r="D311" s="42" t="s">
        <v>257</v>
      </c>
      <c r="E311" s="19" t="s">
        <v>4</v>
      </c>
      <c r="F311" s="19">
        <v>3</v>
      </c>
      <c r="G311" s="19">
        <f>VLOOKUP(A311,Entradas!#REF!,303)</f>
        <v>0</v>
      </c>
      <c r="H311" s="19">
        <v>0</v>
      </c>
      <c r="I311" s="48">
        <f>(F311+G311)-H311</f>
        <v>3</v>
      </c>
      <c r="J311" s="57" t="s">
        <v>559</v>
      </c>
      <c r="K311" s="19" t="s">
        <v>538</v>
      </c>
      <c r="L311" s="49">
        <v>2478</v>
      </c>
      <c r="M311" s="21">
        <f>Conteo!$L311*Conteo!$I311</f>
        <v>7434</v>
      </c>
      <c r="N311" s="50"/>
      <c r="O311" s="23">
        <f>Conteo!$L311*Conteo!$I311</f>
        <v>7434</v>
      </c>
      <c r="P311" s="106"/>
    </row>
    <row r="312" spans="1:16" ht="19.5" customHeight="1">
      <c r="A312" s="14"/>
      <c r="B312" s="15">
        <v>44496</v>
      </c>
      <c r="C312" s="26" t="s">
        <v>3130</v>
      </c>
      <c r="D312" s="27" t="s">
        <v>3131</v>
      </c>
      <c r="E312" s="18" t="s">
        <v>494</v>
      </c>
      <c r="F312" s="19"/>
      <c r="G312" s="19" t="e">
        <f>VLOOKUP(A312,Entradas!#REF!,303)</f>
        <v>#N/A</v>
      </c>
      <c r="H312" s="19" t="e">
        <f>VLOOKUP(A312,Salidas!#REF!,1949,0)</f>
        <v>#N/A</v>
      </c>
      <c r="I312" s="98">
        <v>2</v>
      </c>
      <c r="J312" s="57" t="s">
        <v>559</v>
      </c>
      <c r="K312" s="57" t="s">
        <v>3132</v>
      </c>
      <c r="L312" s="20">
        <v>5038</v>
      </c>
      <c r="M312" s="21">
        <f>Conteo!$L312*Conteo!$I312</f>
        <v>10076</v>
      </c>
      <c r="N312" s="22"/>
      <c r="O312" s="23">
        <f>Conteo!$L312*Conteo!$I312</f>
        <v>10076</v>
      </c>
      <c r="P312" s="106"/>
    </row>
    <row r="313" spans="1:16" ht="19.5" customHeight="1">
      <c r="A313" s="14"/>
      <c r="B313" s="15">
        <v>44496</v>
      </c>
      <c r="C313" s="26" t="s">
        <v>3130</v>
      </c>
      <c r="D313" s="27" t="s">
        <v>3135</v>
      </c>
      <c r="E313" s="18" t="s">
        <v>494</v>
      </c>
      <c r="F313" s="19"/>
      <c r="G313" s="19" t="e">
        <f>VLOOKUP(A313,Entradas!#REF!,303)</f>
        <v>#N/A</v>
      </c>
      <c r="H313" s="19" t="e">
        <f>VLOOKUP(A313,Salidas!#REF!,1949,0)</f>
        <v>#N/A</v>
      </c>
      <c r="I313" s="98">
        <v>1</v>
      </c>
      <c r="J313" s="57" t="s">
        <v>559</v>
      </c>
      <c r="K313" s="57" t="s">
        <v>3132</v>
      </c>
      <c r="L313" s="20">
        <v>5038</v>
      </c>
      <c r="M313" s="21">
        <f>Conteo!$L313*Conteo!$I313</f>
        <v>5038</v>
      </c>
      <c r="N313" s="22"/>
      <c r="O313" s="23">
        <f>Conteo!$L313*Conteo!$I313</f>
        <v>5038</v>
      </c>
      <c r="P313" s="106"/>
    </row>
    <row r="314" spans="1:16" ht="19.5" customHeight="1">
      <c r="A314" s="14"/>
      <c r="B314" s="15">
        <v>44496</v>
      </c>
      <c r="C314" s="26" t="s">
        <v>3138</v>
      </c>
      <c r="D314" s="27" t="s">
        <v>3139</v>
      </c>
      <c r="E314" s="18" t="s">
        <v>494</v>
      </c>
      <c r="F314" s="19"/>
      <c r="G314" s="19" t="e">
        <f>VLOOKUP(A314,Entradas!#REF!,303)</f>
        <v>#N/A</v>
      </c>
      <c r="H314" s="19" t="e">
        <f>VLOOKUP(A314,Salidas!#REF!,1949,0)</f>
        <v>#N/A</v>
      </c>
      <c r="I314" s="98">
        <v>0</v>
      </c>
      <c r="J314" s="57" t="s">
        <v>559</v>
      </c>
      <c r="K314" s="57" t="s">
        <v>3132</v>
      </c>
      <c r="L314" s="20">
        <v>3422</v>
      </c>
      <c r="M314" s="21">
        <f>Conteo!$L314*Conteo!$I314</f>
        <v>0</v>
      </c>
      <c r="N314" s="22"/>
      <c r="O314" s="23">
        <f>Conteo!$L314*Conteo!$I314</f>
        <v>0</v>
      </c>
      <c r="P314" s="106"/>
    </row>
    <row r="315" spans="1:16" ht="19.5" customHeight="1">
      <c r="A315" s="14" t="s">
        <v>2096</v>
      </c>
      <c r="B315" s="47">
        <v>42124</v>
      </c>
      <c r="C315" s="41" t="s">
        <v>129</v>
      </c>
      <c r="D315" s="42" t="s">
        <v>282</v>
      </c>
      <c r="E315" s="19" t="s">
        <v>5</v>
      </c>
      <c r="F315" s="19">
        <v>1</v>
      </c>
      <c r="G315" s="19">
        <f>VLOOKUP(A315,Entradas!#REF!,303)</f>
        <v>0</v>
      </c>
      <c r="H315" s="19">
        <v>0</v>
      </c>
      <c r="I315" s="48">
        <f>(F315+G315)-H315</f>
        <v>1</v>
      </c>
      <c r="J315" s="57" t="s">
        <v>559</v>
      </c>
      <c r="K315" s="19" t="s">
        <v>539</v>
      </c>
      <c r="L315" s="20">
        <v>1605</v>
      </c>
      <c r="M315" s="21">
        <f>Conteo!$L315*Conteo!$I315</f>
        <v>1605</v>
      </c>
      <c r="N315" s="50"/>
      <c r="O315" s="23">
        <f>Conteo!$L315*Conteo!$I315</f>
        <v>1605</v>
      </c>
      <c r="P315" s="106"/>
    </row>
    <row r="316" spans="1:16" ht="19.5" customHeight="1">
      <c r="A316" s="14" t="s">
        <v>2094</v>
      </c>
      <c r="B316" s="47">
        <v>43265</v>
      </c>
      <c r="C316" s="41" t="s">
        <v>127</v>
      </c>
      <c r="D316" s="42" t="s">
        <v>412</v>
      </c>
      <c r="E316" s="19" t="s">
        <v>6</v>
      </c>
      <c r="F316" s="19">
        <v>1</v>
      </c>
      <c r="G316" s="19">
        <f>VLOOKUP(A316,Entradas!#REF!,303)</f>
        <v>0</v>
      </c>
      <c r="H316" s="19">
        <v>0</v>
      </c>
      <c r="I316" s="48">
        <f>(F316+G316)-H316</f>
        <v>1</v>
      </c>
      <c r="J316" s="57" t="s">
        <v>559</v>
      </c>
      <c r="K316" s="19" t="s">
        <v>539</v>
      </c>
      <c r="L316" s="20">
        <v>8145</v>
      </c>
      <c r="M316" s="21">
        <f>Conteo!$L316*Conteo!$I316</f>
        <v>8145</v>
      </c>
      <c r="N316" s="50"/>
      <c r="O316" s="23">
        <f>Conteo!$L316*Conteo!$I316</f>
        <v>8145</v>
      </c>
      <c r="P316" s="106"/>
    </row>
    <row r="317" spans="1:16" ht="19.5" customHeight="1">
      <c r="A317" s="14" t="s">
        <v>2095</v>
      </c>
      <c r="B317" s="47">
        <v>43265</v>
      </c>
      <c r="C317" s="41" t="s">
        <v>128</v>
      </c>
      <c r="D317" s="42" t="s">
        <v>281</v>
      </c>
      <c r="E317" s="19" t="s">
        <v>5</v>
      </c>
      <c r="F317" s="19">
        <v>1</v>
      </c>
      <c r="G317" s="19">
        <f>VLOOKUP(A317,Entradas!#REF!,303)</f>
        <v>0</v>
      </c>
      <c r="H317" s="19">
        <v>0</v>
      </c>
      <c r="I317" s="48">
        <f>(F317+G317)-H317</f>
        <v>1</v>
      </c>
      <c r="J317" s="57" t="s">
        <v>559</v>
      </c>
      <c r="K317" s="19" t="s">
        <v>539</v>
      </c>
      <c r="L317" s="20">
        <v>7080</v>
      </c>
      <c r="M317" s="21">
        <f>Conteo!$L317*Conteo!$I317</f>
        <v>7080</v>
      </c>
      <c r="N317" s="50"/>
      <c r="O317" s="23">
        <f>Conteo!$L317*Conteo!$I317</f>
        <v>7080</v>
      </c>
      <c r="P317" s="106"/>
    </row>
    <row r="318" spans="1:16" ht="19.5" customHeight="1">
      <c r="A318" s="14"/>
      <c r="B318" s="47">
        <v>44460</v>
      </c>
      <c r="C318" s="41" t="s">
        <v>130</v>
      </c>
      <c r="D318" s="42" t="s">
        <v>3087</v>
      </c>
      <c r="E318" s="19" t="s">
        <v>5</v>
      </c>
      <c r="F318" s="19"/>
      <c r="G318" s="19" t="e">
        <f>VLOOKUP(A318,Entradas!#REF!,303)</f>
        <v>#N/A</v>
      </c>
      <c r="H318" s="19" t="e">
        <f>VLOOKUP(A318,Salidas!#REF!,1949,0)</f>
        <v>#N/A</v>
      </c>
      <c r="I318" s="48">
        <v>1</v>
      </c>
      <c r="J318" s="57" t="s">
        <v>559</v>
      </c>
      <c r="K318" s="19" t="s">
        <v>539</v>
      </c>
      <c r="L318" s="51">
        <v>3600</v>
      </c>
      <c r="M318" s="21">
        <f>Conteo!$L318*Conteo!$I318</f>
        <v>3600</v>
      </c>
      <c r="N318" s="44"/>
      <c r="O318" s="23">
        <f>Conteo!$L318*Conteo!$I318</f>
        <v>3600</v>
      </c>
      <c r="P318" s="106"/>
    </row>
    <row r="319" spans="1:16" ht="24" customHeight="1">
      <c r="A319" s="14" t="s">
        <v>2099</v>
      </c>
      <c r="B319" s="47">
        <v>42648</v>
      </c>
      <c r="C319" s="41" t="s">
        <v>184</v>
      </c>
      <c r="D319" s="42" t="s">
        <v>285</v>
      </c>
      <c r="E319" s="19" t="s">
        <v>11</v>
      </c>
      <c r="F319" s="19">
        <v>1</v>
      </c>
      <c r="G319" s="19">
        <f>VLOOKUP(A319,Entradas!#REF!,303)</f>
        <v>0</v>
      </c>
      <c r="H319" s="19">
        <v>0</v>
      </c>
      <c r="I319" s="48">
        <f>(F319+G319)-H319</f>
        <v>1</v>
      </c>
      <c r="J319" s="57" t="s">
        <v>559</v>
      </c>
      <c r="K319" s="19" t="s">
        <v>540</v>
      </c>
      <c r="L319" s="20">
        <v>1165</v>
      </c>
      <c r="M319" s="21">
        <f>Conteo!$L319*Conteo!$I319</f>
        <v>1165</v>
      </c>
      <c r="N319" s="50"/>
      <c r="O319" s="23">
        <f>Conteo!$L319*Conteo!$I319</f>
        <v>1165</v>
      </c>
      <c r="P319" s="106"/>
    </row>
    <row r="320" spans="1:16" ht="24" customHeight="1">
      <c r="A320" s="14" t="s">
        <v>2098</v>
      </c>
      <c r="B320" s="47">
        <v>42871</v>
      </c>
      <c r="C320" s="41" t="s">
        <v>132</v>
      </c>
      <c r="D320" s="42" t="s">
        <v>284</v>
      </c>
      <c r="E320" s="19" t="s">
        <v>5</v>
      </c>
      <c r="F320" s="19">
        <v>1</v>
      </c>
      <c r="G320" s="19">
        <f>VLOOKUP(A320,Entradas!#REF!,303)</f>
        <v>0</v>
      </c>
      <c r="H320" s="19">
        <v>0</v>
      </c>
      <c r="I320" s="48">
        <f>(F320+G320)-H320</f>
        <v>1</v>
      </c>
      <c r="J320" s="57" t="s">
        <v>559</v>
      </c>
      <c r="K320" s="19" t="s">
        <v>540</v>
      </c>
      <c r="L320" s="20">
        <v>9961</v>
      </c>
      <c r="M320" s="21">
        <f>Conteo!$L320*Conteo!$I320</f>
        <v>9961</v>
      </c>
      <c r="N320" s="50"/>
      <c r="O320" s="23">
        <f>Conteo!$L320*Conteo!$I320</f>
        <v>9961</v>
      </c>
      <c r="P320" s="106"/>
    </row>
    <row r="321" spans="1:16" ht="24" customHeight="1">
      <c r="A321" s="59" t="s">
        <v>2101</v>
      </c>
      <c r="B321" s="123">
        <v>43263</v>
      </c>
      <c r="C321" s="41" t="s">
        <v>134</v>
      </c>
      <c r="D321" s="42" t="s">
        <v>287</v>
      </c>
      <c r="E321" s="19" t="s">
        <v>5</v>
      </c>
      <c r="F321" s="19">
        <v>2</v>
      </c>
      <c r="G321" s="19">
        <f>VLOOKUP(A321,Entradas!#REF!,303)</f>
        <v>0</v>
      </c>
      <c r="H321" s="19">
        <v>0</v>
      </c>
      <c r="I321" s="48">
        <f>(F321+G321)-H321</f>
        <v>2</v>
      </c>
      <c r="J321" s="57" t="s">
        <v>559</v>
      </c>
      <c r="K321" s="19" t="s">
        <v>541</v>
      </c>
      <c r="L321" s="20">
        <v>206</v>
      </c>
      <c r="M321" s="21">
        <f>Conteo!$L321*Conteo!$I321</f>
        <v>412</v>
      </c>
      <c r="N321" s="44"/>
      <c r="O321" s="23">
        <f>Conteo!$L321*Conteo!$I321</f>
        <v>412</v>
      </c>
      <c r="P321" s="106"/>
    </row>
    <row r="322" spans="1:16" ht="24" customHeight="1">
      <c r="A322" s="14" t="s">
        <v>2102</v>
      </c>
      <c r="B322" s="47">
        <v>43829</v>
      </c>
      <c r="C322" s="41" t="s">
        <v>463</v>
      </c>
      <c r="D322" s="42" t="s">
        <v>462</v>
      </c>
      <c r="E322" s="19" t="s">
        <v>5</v>
      </c>
      <c r="F322" s="19">
        <v>90</v>
      </c>
      <c r="G322" s="19" t="e">
        <f>VLOOKUP(A322,Entradas!#REF!,303)</f>
        <v>#N/A</v>
      </c>
      <c r="H322" s="19">
        <v>0</v>
      </c>
      <c r="I322" s="48">
        <v>39</v>
      </c>
      <c r="J322" s="57" t="s">
        <v>559</v>
      </c>
      <c r="K322" s="19" t="s">
        <v>541</v>
      </c>
      <c r="L322" s="49">
        <v>108</v>
      </c>
      <c r="M322" s="21">
        <f>Conteo!$L322*Conteo!$I322</f>
        <v>4212</v>
      </c>
      <c r="N322" s="44"/>
      <c r="O322" s="23">
        <f>Conteo!$L322*Conteo!$I322</f>
        <v>4212</v>
      </c>
      <c r="P322" s="106"/>
    </row>
    <row r="323" spans="1:16" ht="24" customHeight="1">
      <c r="A323" s="14" t="s">
        <v>2103</v>
      </c>
      <c r="B323" s="47">
        <v>42871</v>
      </c>
      <c r="C323" s="41" t="s">
        <v>137</v>
      </c>
      <c r="D323" s="42" t="s">
        <v>289</v>
      </c>
      <c r="E323" s="19" t="s">
        <v>5</v>
      </c>
      <c r="F323" s="19">
        <v>2</v>
      </c>
      <c r="G323" s="19">
        <f>VLOOKUP(A323,Entradas!#REF!,303)</f>
        <v>0</v>
      </c>
      <c r="H323" s="19">
        <v>0</v>
      </c>
      <c r="I323" s="48">
        <f>(F323+G323)-H323</f>
        <v>2</v>
      </c>
      <c r="J323" s="57" t="s">
        <v>559</v>
      </c>
      <c r="K323" s="19" t="s">
        <v>542</v>
      </c>
      <c r="L323" s="20"/>
      <c r="M323" s="21">
        <f>Conteo!$L323*Conteo!$I323</f>
        <v>0</v>
      </c>
      <c r="N323" s="44"/>
      <c r="O323" s="23">
        <f>Conteo!$L323*Conteo!$I323</f>
        <v>0</v>
      </c>
      <c r="P323" s="106"/>
    </row>
    <row r="324" spans="1:16" ht="24" customHeight="1">
      <c r="A324" s="14" t="s">
        <v>2104</v>
      </c>
      <c r="B324" s="47">
        <v>42871</v>
      </c>
      <c r="C324" s="41" t="s">
        <v>138</v>
      </c>
      <c r="D324" s="42" t="s">
        <v>349</v>
      </c>
      <c r="E324" s="19" t="s">
        <v>3</v>
      </c>
      <c r="F324" s="19">
        <v>30</v>
      </c>
      <c r="G324" s="19">
        <f>VLOOKUP(A324,Entradas!#REF!,303)</f>
        <v>0</v>
      </c>
      <c r="H324" s="19">
        <v>0</v>
      </c>
      <c r="I324" s="48">
        <v>0</v>
      </c>
      <c r="J324" s="57" t="s">
        <v>559</v>
      </c>
      <c r="K324" s="19" t="s">
        <v>542</v>
      </c>
      <c r="L324" s="49">
        <v>631</v>
      </c>
      <c r="M324" s="21">
        <f>Conteo!$L324*Conteo!$I324</f>
        <v>0</v>
      </c>
      <c r="N324" s="44"/>
      <c r="O324" s="23">
        <f>Conteo!$L324*Conteo!$I324</f>
        <v>0</v>
      </c>
      <c r="P324" s="106"/>
    </row>
    <row r="325" spans="1:16" ht="24" customHeight="1">
      <c r="A325" s="14"/>
      <c r="B325" s="47">
        <v>44496</v>
      </c>
      <c r="C325" s="26" t="s">
        <v>3164</v>
      </c>
      <c r="D325" s="27" t="s">
        <v>3165</v>
      </c>
      <c r="E325" s="19" t="s">
        <v>494</v>
      </c>
      <c r="F325" s="19"/>
      <c r="G325" s="19" t="e">
        <f>VLOOKUP(A325,Entradas!#REF!,303)</f>
        <v>#N/A</v>
      </c>
      <c r="H325" s="19" t="e">
        <f>VLOOKUP(A325,Salidas!#REF!,1949,0)</f>
        <v>#N/A</v>
      </c>
      <c r="I325" s="48">
        <v>1</v>
      </c>
      <c r="J325" s="57" t="s">
        <v>559</v>
      </c>
      <c r="K325" s="19" t="s">
        <v>542</v>
      </c>
      <c r="L325" s="68">
        <v>8850</v>
      </c>
      <c r="M325" s="21">
        <f>Conteo!$L325*Conteo!$I325</f>
        <v>8850</v>
      </c>
      <c r="N325" s="44"/>
      <c r="O325" s="23">
        <f>Conteo!$L325*Conteo!$I325</f>
        <v>8850</v>
      </c>
      <c r="P325" s="106"/>
    </row>
    <row r="326" spans="1:16" ht="24" customHeight="1">
      <c r="A326" s="14" t="s">
        <v>2106</v>
      </c>
      <c r="B326" s="47">
        <v>43662</v>
      </c>
      <c r="C326" s="41" t="s">
        <v>472</v>
      </c>
      <c r="D326" s="42" t="s">
        <v>471</v>
      </c>
      <c r="E326" s="19" t="s">
        <v>5</v>
      </c>
      <c r="F326" s="19">
        <v>1</v>
      </c>
      <c r="G326" s="19">
        <f>VLOOKUP(A326,Entradas!#REF!,303)</f>
        <v>0</v>
      </c>
      <c r="H326" s="19">
        <v>0</v>
      </c>
      <c r="I326" s="48">
        <f>(F326+G326)-H326</f>
        <v>1</v>
      </c>
      <c r="J326" s="57" t="s">
        <v>559</v>
      </c>
      <c r="K326" s="19" t="s">
        <v>543</v>
      </c>
      <c r="L326" s="49">
        <v>21000.46</v>
      </c>
      <c r="M326" s="21">
        <f>Conteo!$L326*Conteo!$I326</f>
        <v>21000.46</v>
      </c>
      <c r="N326" s="44"/>
      <c r="O326" s="23">
        <f>Conteo!$L326*Conteo!$I326</f>
        <v>21000.46</v>
      </c>
      <c r="P326" s="106"/>
    </row>
    <row r="327" spans="1:16" ht="24" customHeight="1">
      <c r="A327" s="14"/>
      <c r="B327" s="47">
        <v>44459</v>
      </c>
      <c r="C327" s="41" t="s">
        <v>495</v>
      </c>
      <c r="D327" s="42" t="s">
        <v>3083</v>
      </c>
      <c r="E327" s="19" t="s">
        <v>5</v>
      </c>
      <c r="F327" s="19"/>
      <c r="G327" s="19" t="e">
        <f>VLOOKUP(A327,Entradas!#REF!,303)</f>
        <v>#N/A</v>
      </c>
      <c r="H327" s="19" t="e">
        <f>VLOOKUP(A327,Salidas!#REF!,1949,0)</f>
        <v>#N/A</v>
      </c>
      <c r="I327" s="48">
        <v>1</v>
      </c>
      <c r="J327" s="57" t="s">
        <v>559</v>
      </c>
      <c r="K327" s="19" t="s">
        <v>543</v>
      </c>
      <c r="L327" s="49">
        <v>21000</v>
      </c>
      <c r="M327" s="21">
        <f>Conteo!$L327*Conteo!$I327</f>
        <v>21000</v>
      </c>
      <c r="N327" s="44"/>
      <c r="O327" s="23">
        <f>Conteo!$L327*Conteo!$I327</f>
        <v>21000</v>
      </c>
      <c r="P327" s="106"/>
    </row>
    <row r="328" spans="1:16" ht="24" customHeight="1">
      <c r="A328" s="14" t="s">
        <v>2107</v>
      </c>
      <c r="B328" s="47">
        <v>41708</v>
      </c>
      <c r="C328" s="41" t="s">
        <v>176</v>
      </c>
      <c r="D328" s="42" t="s">
        <v>320</v>
      </c>
      <c r="E328" s="19" t="s">
        <v>5</v>
      </c>
      <c r="F328" s="19">
        <v>2</v>
      </c>
      <c r="G328" s="19">
        <f>VLOOKUP(A328,Entradas!#REF!,303)</f>
        <v>0</v>
      </c>
      <c r="H328" s="19">
        <v>0</v>
      </c>
      <c r="I328" s="48">
        <f>(F328+G328)-H328</f>
        <v>2</v>
      </c>
      <c r="J328" s="57" t="s">
        <v>559</v>
      </c>
      <c r="K328" s="19" t="s">
        <v>544</v>
      </c>
      <c r="L328" s="20">
        <v>938</v>
      </c>
      <c r="M328" s="21">
        <f>Conteo!$L328*Conteo!$I328</f>
        <v>1876</v>
      </c>
      <c r="N328" s="44"/>
      <c r="O328" s="23">
        <f>Conteo!$L328*Conteo!$I328</f>
        <v>1876</v>
      </c>
      <c r="P328" s="106"/>
    </row>
    <row r="329" spans="1:16" ht="24" customHeight="1">
      <c r="A329" s="14" t="s">
        <v>2108</v>
      </c>
      <c r="B329" s="47">
        <v>41708</v>
      </c>
      <c r="C329" s="41" t="s">
        <v>177</v>
      </c>
      <c r="D329" s="42" t="s">
        <v>321</v>
      </c>
      <c r="E329" s="19" t="s">
        <v>5</v>
      </c>
      <c r="F329" s="19">
        <v>2</v>
      </c>
      <c r="G329" s="19" t="e">
        <f>VLOOKUP(A329,Entradas!#REF!,303)</f>
        <v>#N/A</v>
      </c>
      <c r="H329" s="19">
        <v>0</v>
      </c>
      <c r="I329" s="48">
        <v>2</v>
      </c>
      <c r="J329" s="57" t="s">
        <v>559</v>
      </c>
      <c r="K329" s="19" t="s">
        <v>544</v>
      </c>
      <c r="L329" s="20">
        <v>1416</v>
      </c>
      <c r="M329" s="21">
        <f>Conteo!$L329*Conteo!$I329</f>
        <v>2832</v>
      </c>
      <c r="N329" s="44"/>
      <c r="O329" s="23">
        <f>Conteo!$L329*Conteo!$I329</f>
        <v>2832</v>
      </c>
      <c r="P329" s="106"/>
    </row>
    <row r="330" spans="1:16" ht="24" customHeight="1">
      <c r="A330" s="14" t="s">
        <v>2109</v>
      </c>
      <c r="B330" s="47">
        <v>41708</v>
      </c>
      <c r="C330" s="41" t="s">
        <v>178</v>
      </c>
      <c r="D330" s="42" t="s">
        <v>322</v>
      </c>
      <c r="E330" s="19" t="s">
        <v>5</v>
      </c>
      <c r="F330" s="19">
        <v>4</v>
      </c>
      <c r="G330" s="19">
        <f>VLOOKUP(A330,Entradas!#REF!,303)</f>
        <v>0</v>
      </c>
      <c r="H330" s="19">
        <v>0</v>
      </c>
      <c r="I330" s="48">
        <f>(F330+G330)-H330</f>
        <v>4</v>
      </c>
      <c r="J330" s="57" t="s">
        <v>559</v>
      </c>
      <c r="K330" s="19" t="s">
        <v>544</v>
      </c>
      <c r="L330" s="20">
        <v>474</v>
      </c>
      <c r="M330" s="21">
        <f>Conteo!$L330*Conteo!$I330</f>
        <v>1896</v>
      </c>
      <c r="N330" s="44"/>
      <c r="O330" s="23">
        <f>Conteo!$L330*Conteo!$I330</f>
        <v>1896</v>
      </c>
      <c r="P330" s="106"/>
    </row>
    <row r="331" spans="1:16" ht="24" customHeight="1">
      <c r="A331" s="14" t="s">
        <v>2110</v>
      </c>
      <c r="B331" s="47">
        <v>41708</v>
      </c>
      <c r="C331" s="41" t="s">
        <v>179</v>
      </c>
      <c r="D331" s="42" t="s">
        <v>323</v>
      </c>
      <c r="E331" s="19" t="s">
        <v>5</v>
      </c>
      <c r="F331" s="19">
        <v>2</v>
      </c>
      <c r="G331" s="19">
        <f>VLOOKUP(A331,Entradas!#REF!,303)</f>
        <v>0</v>
      </c>
      <c r="H331" s="19">
        <v>0</v>
      </c>
      <c r="I331" s="48">
        <f>(F331+G331)-H331</f>
        <v>2</v>
      </c>
      <c r="J331" s="57" t="s">
        <v>559</v>
      </c>
      <c r="K331" s="19" t="s">
        <v>544</v>
      </c>
      <c r="L331" s="20">
        <v>474</v>
      </c>
      <c r="M331" s="21">
        <f>Conteo!$L331*Conteo!$I331</f>
        <v>948</v>
      </c>
      <c r="N331" s="44"/>
      <c r="O331" s="23">
        <f>Conteo!$L331*Conteo!$I331</f>
        <v>948</v>
      </c>
      <c r="P331" s="106"/>
    </row>
    <row r="332" spans="1:16" ht="24" customHeight="1">
      <c r="A332" s="14" t="s">
        <v>2112</v>
      </c>
      <c r="B332" s="47">
        <v>41708</v>
      </c>
      <c r="C332" s="41" t="s">
        <v>180</v>
      </c>
      <c r="D332" s="42" t="s">
        <v>325</v>
      </c>
      <c r="E332" s="19" t="s">
        <v>5</v>
      </c>
      <c r="F332" s="19">
        <v>2</v>
      </c>
      <c r="G332" s="19">
        <f>VLOOKUP(A332,Entradas!#REF!,303)</f>
        <v>0</v>
      </c>
      <c r="H332" s="19">
        <v>0</v>
      </c>
      <c r="I332" s="48">
        <f>(F332+G332)-H332</f>
        <v>2</v>
      </c>
      <c r="J332" s="57" t="s">
        <v>559</v>
      </c>
      <c r="K332" s="19" t="s">
        <v>544</v>
      </c>
      <c r="L332" s="20">
        <v>2007</v>
      </c>
      <c r="M332" s="21">
        <f>Conteo!$L332*Conteo!$I332</f>
        <v>4014</v>
      </c>
      <c r="N332" s="44"/>
      <c r="O332" s="23">
        <f>Conteo!$L332*Conteo!$I332</f>
        <v>4014</v>
      </c>
      <c r="P332" s="106"/>
    </row>
    <row r="333" spans="1:16" ht="24" customHeight="1">
      <c r="A333" s="14" t="s">
        <v>2113</v>
      </c>
      <c r="B333" s="47">
        <v>41708</v>
      </c>
      <c r="C333" s="41" t="s">
        <v>181</v>
      </c>
      <c r="D333" s="42" t="s">
        <v>326</v>
      </c>
      <c r="E333" s="19" t="s">
        <v>5</v>
      </c>
      <c r="F333" s="19">
        <v>2</v>
      </c>
      <c r="G333" s="19" t="e">
        <f>VLOOKUP(A333,Entradas!#REF!,303)</f>
        <v>#N/A</v>
      </c>
      <c r="H333" s="19">
        <v>0</v>
      </c>
      <c r="I333" s="48">
        <v>2</v>
      </c>
      <c r="J333" s="57" t="s">
        <v>559</v>
      </c>
      <c r="K333" s="19" t="s">
        <v>544</v>
      </c>
      <c r="L333" s="20">
        <v>1085</v>
      </c>
      <c r="M333" s="21">
        <f>Conteo!$L333*Conteo!$I333</f>
        <v>2170</v>
      </c>
      <c r="N333" s="44"/>
      <c r="O333" s="23">
        <f>Conteo!$L333*Conteo!$I333</f>
        <v>2170</v>
      </c>
      <c r="P333" s="106"/>
    </row>
    <row r="334" spans="1:16" ht="24" customHeight="1">
      <c r="A334" s="14" t="s">
        <v>2114</v>
      </c>
      <c r="B334" s="47">
        <v>41708</v>
      </c>
      <c r="C334" s="41" t="s">
        <v>182</v>
      </c>
      <c r="D334" s="42" t="s">
        <v>327</v>
      </c>
      <c r="E334" s="19" t="s">
        <v>5</v>
      </c>
      <c r="F334" s="19">
        <v>1</v>
      </c>
      <c r="G334" s="19">
        <f>VLOOKUP(A334,Entradas!#REF!,303)</f>
        <v>0</v>
      </c>
      <c r="H334" s="19">
        <v>0</v>
      </c>
      <c r="I334" s="48">
        <f>(F334+G334)-H334</f>
        <v>1</v>
      </c>
      <c r="J334" s="57" t="s">
        <v>559</v>
      </c>
      <c r="K334" s="19" t="s">
        <v>544</v>
      </c>
      <c r="L334" s="49">
        <v>2148</v>
      </c>
      <c r="M334" s="21">
        <f>Conteo!$L334*Conteo!$I334</f>
        <v>2148</v>
      </c>
      <c r="N334" s="44"/>
      <c r="O334" s="23">
        <f>Conteo!$L334*Conteo!$I334</f>
        <v>2148</v>
      </c>
      <c r="P334" s="106"/>
    </row>
    <row r="335" spans="1:16" ht="24" customHeight="1">
      <c r="A335" s="14" t="s">
        <v>2111</v>
      </c>
      <c r="B335" s="47">
        <v>43832</v>
      </c>
      <c r="C335" s="41" t="s">
        <v>470</v>
      </c>
      <c r="D335" s="42" t="s">
        <v>324</v>
      </c>
      <c r="E335" s="19" t="s">
        <v>5</v>
      </c>
      <c r="F335" s="19">
        <v>2</v>
      </c>
      <c r="G335" s="19">
        <f>VLOOKUP(A335,Entradas!#REF!,303)</f>
        <v>0</v>
      </c>
      <c r="H335" s="19">
        <v>0</v>
      </c>
      <c r="I335" s="48">
        <f>(F335+G335)-H335</f>
        <v>2</v>
      </c>
      <c r="J335" s="57" t="s">
        <v>559</v>
      </c>
      <c r="K335" s="19" t="s">
        <v>544</v>
      </c>
      <c r="L335" s="20">
        <v>442</v>
      </c>
      <c r="M335" s="21">
        <f>Conteo!$L335*Conteo!$I335</f>
        <v>884</v>
      </c>
      <c r="N335" s="44"/>
      <c r="O335" s="23">
        <f>Conteo!$L335*Conteo!$I335</f>
        <v>884</v>
      </c>
      <c r="P335" s="106"/>
    </row>
    <row r="336" spans="1:16" ht="24" customHeight="1">
      <c r="A336" s="14" t="s">
        <v>2036</v>
      </c>
      <c r="B336" s="47">
        <v>42832</v>
      </c>
      <c r="C336" s="41" t="s">
        <v>67</v>
      </c>
      <c r="D336" s="42" t="s">
        <v>224</v>
      </c>
      <c r="E336" s="19" t="s">
        <v>5</v>
      </c>
      <c r="F336" s="19">
        <v>2</v>
      </c>
      <c r="G336" s="19">
        <f>VLOOKUP(A336,Entradas!#REF!,303)</f>
        <v>0</v>
      </c>
      <c r="H336" s="19">
        <v>0</v>
      </c>
      <c r="I336" s="48">
        <f>(F336+G336)-H336</f>
        <v>2</v>
      </c>
      <c r="J336" s="57" t="s">
        <v>559</v>
      </c>
      <c r="K336" s="19" t="s">
        <v>1794</v>
      </c>
      <c r="L336" s="49">
        <v>14903</v>
      </c>
      <c r="M336" s="21">
        <f>Conteo!$L336*Conteo!$I336</f>
        <v>29806</v>
      </c>
      <c r="N336" s="44"/>
      <c r="O336" s="23">
        <f>Conteo!$L336*Conteo!$I336</f>
        <v>29806</v>
      </c>
      <c r="P336" s="106"/>
    </row>
    <row r="337" spans="1:16" ht="24" customHeight="1">
      <c r="A337" s="14" t="s">
        <v>2037</v>
      </c>
      <c r="B337" s="47">
        <v>42832</v>
      </c>
      <c r="C337" s="41" t="s">
        <v>66</v>
      </c>
      <c r="D337" s="42" t="s">
        <v>223</v>
      </c>
      <c r="E337" s="19" t="s">
        <v>5</v>
      </c>
      <c r="F337" s="19">
        <v>2</v>
      </c>
      <c r="G337" s="19">
        <f>VLOOKUP(A337,Entradas!#REF!,303)</f>
        <v>0</v>
      </c>
      <c r="H337" s="19">
        <v>0</v>
      </c>
      <c r="I337" s="48">
        <f>(F337+G337)-H337</f>
        <v>2</v>
      </c>
      <c r="J337" s="57" t="s">
        <v>559</v>
      </c>
      <c r="K337" s="19" t="s">
        <v>2876</v>
      </c>
      <c r="L337" s="20">
        <v>14093</v>
      </c>
      <c r="M337" s="21">
        <f>Conteo!$L337*Conteo!$I337</f>
        <v>28186</v>
      </c>
      <c r="N337" s="44"/>
      <c r="O337" s="23">
        <f>Conteo!$L337*Conteo!$I337</f>
        <v>28186</v>
      </c>
      <c r="P337" s="106"/>
    </row>
    <row r="338" spans="1:16" ht="24" customHeight="1">
      <c r="A338" s="14" t="s">
        <v>2618</v>
      </c>
      <c r="B338" s="15">
        <v>43257</v>
      </c>
      <c r="C338" s="26" t="s">
        <v>1744</v>
      </c>
      <c r="D338" s="27" t="s">
        <v>2801</v>
      </c>
      <c r="E338" s="18" t="s">
        <v>368</v>
      </c>
      <c r="F338" s="19">
        <v>2</v>
      </c>
      <c r="G338" s="19">
        <f>VLOOKUP(A338,Entradas!#REF!,303)</f>
        <v>0</v>
      </c>
      <c r="H338" s="19">
        <f>VLOOKUP(A338,Salidas!#REF!,1949,0)</f>
        <v>0</v>
      </c>
      <c r="I338" s="19">
        <v>1</v>
      </c>
      <c r="J338" s="93" t="s">
        <v>991</v>
      </c>
      <c r="K338" s="19" t="s">
        <v>2921</v>
      </c>
      <c r="L338" s="20" t="s">
        <v>1746</v>
      </c>
      <c r="M338" s="21">
        <f>Conteo!$L338*Conteo!$I338</f>
        <v>2802</v>
      </c>
      <c r="N338" s="22"/>
      <c r="O338" s="23">
        <f>Conteo!$L338*Conteo!$I338</f>
        <v>2802</v>
      </c>
      <c r="P338" s="106"/>
    </row>
    <row r="339" spans="1:16" ht="24" customHeight="1">
      <c r="A339" s="14" t="s">
        <v>2115</v>
      </c>
      <c r="B339" s="47">
        <v>43559</v>
      </c>
      <c r="C339" s="41" t="s">
        <v>366</v>
      </c>
      <c r="D339" s="42" t="s">
        <v>365</v>
      </c>
      <c r="E339" s="19" t="s">
        <v>5</v>
      </c>
      <c r="F339" s="19">
        <v>22</v>
      </c>
      <c r="G339" s="19">
        <f>VLOOKUP(A339,Entradas!#REF!,303)</f>
        <v>0</v>
      </c>
      <c r="H339" s="19">
        <v>0</v>
      </c>
      <c r="I339" s="48">
        <v>18</v>
      </c>
      <c r="J339" s="57" t="s">
        <v>559</v>
      </c>
      <c r="K339" s="19" t="s">
        <v>545</v>
      </c>
      <c r="L339" s="49">
        <v>1999</v>
      </c>
      <c r="M339" s="21">
        <f>Conteo!$L339*Conteo!$I339</f>
        <v>35982</v>
      </c>
      <c r="N339" s="44"/>
      <c r="O339" s="23">
        <f>Conteo!$L339*Conteo!$I339</f>
        <v>35982</v>
      </c>
      <c r="P339" s="106"/>
    </row>
    <row r="340" spans="1:16" ht="24" customHeight="1">
      <c r="A340" s="14" t="s">
        <v>2118</v>
      </c>
      <c r="B340" s="47">
        <v>42124</v>
      </c>
      <c r="C340" s="41" t="s">
        <v>167</v>
      </c>
      <c r="D340" s="42" t="s">
        <v>313</v>
      </c>
      <c r="E340" s="19" t="s">
        <v>5</v>
      </c>
      <c r="F340" s="19">
        <v>2</v>
      </c>
      <c r="G340" s="19">
        <f>VLOOKUP(A340,Entradas!#REF!,303)</f>
        <v>0</v>
      </c>
      <c r="H340" s="19">
        <v>0</v>
      </c>
      <c r="I340" s="48">
        <v>2</v>
      </c>
      <c r="J340" s="57" t="s">
        <v>559</v>
      </c>
      <c r="K340" s="19" t="s">
        <v>546</v>
      </c>
      <c r="L340" s="20">
        <v>590</v>
      </c>
      <c r="M340" s="21">
        <f>Conteo!$L340*Conteo!$I340</f>
        <v>1180</v>
      </c>
      <c r="N340" s="44"/>
      <c r="O340" s="23">
        <f>Conteo!$L340*Conteo!$I340</f>
        <v>1180</v>
      </c>
      <c r="P340" s="106"/>
    </row>
    <row r="341" spans="1:16" ht="24" customHeight="1">
      <c r="A341" s="14" t="s">
        <v>2116</v>
      </c>
      <c r="B341" s="47">
        <v>42190</v>
      </c>
      <c r="C341" s="41" t="s">
        <v>160</v>
      </c>
      <c r="D341" s="42" t="s">
        <v>308</v>
      </c>
      <c r="E341" s="19" t="s">
        <v>5</v>
      </c>
      <c r="F341" s="19">
        <v>8</v>
      </c>
      <c r="G341" s="19">
        <f>VLOOKUP(A341,Entradas!#REF!,303)</f>
        <v>0</v>
      </c>
      <c r="H341" s="19">
        <v>0</v>
      </c>
      <c r="I341" s="48">
        <v>8</v>
      </c>
      <c r="J341" s="57" t="s">
        <v>559</v>
      </c>
      <c r="K341" s="19" t="s">
        <v>546</v>
      </c>
      <c r="L341" s="20">
        <v>24</v>
      </c>
      <c r="M341" s="21">
        <f>Conteo!$L341*Conteo!$I341</f>
        <v>192</v>
      </c>
      <c r="N341" s="44"/>
      <c r="O341" s="23">
        <f>Conteo!$L341*Conteo!$I341</f>
        <v>192</v>
      </c>
      <c r="P341" s="106"/>
    </row>
    <row r="342" spans="1:16" ht="24" customHeight="1">
      <c r="A342" s="14" t="s">
        <v>2117</v>
      </c>
      <c r="B342" s="47">
        <v>42190</v>
      </c>
      <c r="C342" s="41" t="s">
        <v>161</v>
      </c>
      <c r="D342" s="42" t="s">
        <v>309</v>
      </c>
      <c r="E342" s="19" t="s">
        <v>5</v>
      </c>
      <c r="F342" s="19">
        <v>7</v>
      </c>
      <c r="G342" s="19">
        <f>VLOOKUP(A342,Entradas!#REF!,303)</f>
        <v>0</v>
      </c>
      <c r="H342" s="19">
        <v>0</v>
      </c>
      <c r="I342" s="48">
        <v>7</v>
      </c>
      <c r="J342" s="57" t="s">
        <v>559</v>
      </c>
      <c r="K342" s="19" t="s">
        <v>546</v>
      </c>
      <c r="L342" s="20">
        <v>120</v>
      </c>
      <c r="M342" s="21">
        <f>Conteo!$L342*Conteo!$I342</f>
        <v>840</v>
      </c>
      <c r="N342" s="44"/>
      <c r="O342" s="23">
        <f>Conteo!$L342*Conteo!$I342</f>
        <v>840</v>
      </c>
      <c r="P342" s="106"/>
    </row>
    <row r="343" spans="1:16" ht="24" customHeight="1">
      <c r="A343" s="14" t="s">
        <v>2119</v>
      </c>
      <c r="B343" s="47">
        <v>42277</v>
      </c>
      <c r="C343" s="41" t="s">
        <v>168</v>
      </c>
      <c r="D343" s="42" t="s">
        <v>314</v>
      </c>
      <c r="E343" s="19" t="s">
        <v>5</v>
      </c>
      <c r="F343" s="19">
        <v>4</v>
      </c>
      <c r="G343" s="19" t="e">
        <f>VLOOKUP(A343,Entradas!#REF!,303)</f>
        <v>#N/A</v>
      </c>
      <c r="H343" s="19">
        <v>0</v>
      </c>
      <c r="I343" s="48">
        <v>4</v>
      </c>
      <c r="J343" s="57" t="s">
        <v>559</v>
      </c>
      <c r="K343" s="19" t="s">
        <v>546</v>
      </c>
      <c r="L343" s="20">
        <v>740</v>
      </c>
      <c r="M343" s="21">
        <f>Conteo!$L343*Conteo!$I343</f>
        <v>2960</v>
      </c>
      <c r="N343" s="44"/>
      <c r="O343" s="23">
        <f>Conteo!$L343*Conteo!$I343</f>
        <v>2960</v>
      </c>
      <c r="P343" s="106"/>
    </row>
    <row r="344" spans="1:16" ht="24" customHeight="1">
      <c r="A344" s="14" t="s">
        <v>2123</v>
      </c>
      <c r="B344" s="47">
        <v>43433</v>
      </c>
      <c r="C344" s="41" t="s">
        <v>163</v>
      </c>
      <c r="D344" s="42" t="s">
        <v>311</v>
      </c>
      <c r="E344" s="19" t="s">
        <v>5</v>
      </c>
      <c r="F344" s="19">
        <v>3</v>
      </c>
      <c r="G344" s="19">
        <f>VLOOKUP(A344,Entradas!#REF!,303)</f>
        <v>0</v>
      </c>
      <c r="H344" s="19">
        <v>0</v>
      </c>
      <c r="I344" s="48">
        <f>(F344+G344)-H344</f>
        <v>3</v>
      </c>
      <c r="J344" s="57" t="s">
        <v>559</v>
      </c>
      <c r="K344" s="19" t="s">
        <v>546</v>
      </c>
      <c r="L344" s="20">
        <v>4484</v>
      </c>
      <c r="M344" s="21">
        <f>Conteo!$L344*Conteo!$I344</f>
        <v>13452</v>
      </c>
      <c r="N344" s="44"/>
      <c r="O344" s="23">
        <f>Conteo!$L344*Conteo!$I344</f>
        <v>13452</v>
      </c>
      <c r="P344" s="106"/>
    </row>
    <row r="345" spans="1:16" ht="24" customHeight="1">
      <c r="A345" s="14" t="s">
        <v>2125</v>
      </c>
      <c r="B345" s="47">
        <v>43433</v>
      </c>
      <c r="C345" s="41" t="s">
        <v>165</v>
      </c>
      <c r="D345" s="42" t="s">
        <v>312</v>
      </c>
      <c r="E345" s="19" t="s">
        <v>8</v>
      </c>
      <c r="F345" s="19">
        <v>1</v>
      </c>
      <c r="G345" s="19" t="e">
        <f>VLOOKUP(A345,Entradas!#REF!,303)</f>
        <v>#N/A</v>
      </c>
      <c r="H345" s="19">
        <v>0</v>
      </c>
      <c r="I345" s="48">
        <v>1</v>
      </c>
      <c r="J345" s="57" t="s">
        <v>559</v>
      </c>
      <c r="K345" s="19" t="s">
        <v>546</v>
      </c>
      <c r="L345" s="20">
        <v>270</v>
      </c>
      <c r="M345" s="21">
        <f>Conteo!$L345*Conteo!$I345</f>
        <v>270</v>
      </c>
      <c r="N345" s="44"/>
      <c r="O345" s="23">
        <f>Conteo!$L345*Conteo!$I345</f>
        <v>270</v>
      </c>
      <c r="P345" s="106"/>
    </row>
    <row r="346" spans="1:16" ht="24" customHeight="1">
      <c r="A346" s="14" t="s">
        <v>2128</v>
      </c>
      <c r="B346" s="47">
        <v>43433</v>
      </c>
      <c r="C346" s="41" t="s">
        <v>476</v>
      </c>
      <c r="D346" s="42" t="s">
        <v>475</v>
      </c>
      <c r="E346" s="19" t="s">
        <v>5</v>
      </c>
      <c r="F346" s="19">
        <v>5</v>
      </c>
      <c r="G346" s="19">
        <f>VLOOKUP(A346,Entradas!#REF!,303)</f>
        <v>0</v>
      </c>
      <c r="H346" s="19">
        <v>0</v>
      </c>
      <c r="I346" s="48">
        <f>(F346+G346)-H346</f>
        <v>5</v>
      </c>
      <c r="J346" s="57" t="s">
        <v>559</v>
      </c>
      <c r="K346" s="19" t="s">
        <v>546</v>
      </c>
      <c r="L346" s="49">
        <v>435</v>
      </c>
      <c r="M346" s="21">
        <f>Conteo!$L346*Conteo!$I346</f>
        <v>2175</v>
      </c>
      <c r="N346" s="44"/>
      <c r="O346" s="23">
        <f>Conteo!$L346*Conteo!$I346</f>
        <v>2175</v>
      </c>
      <c r="P346" s="106"/>
    </row>
    <row r="347" spans="1:16" ht="24" customHeight="1">
      <c r="A347" s="30"/>
      <c r="B347" s="47">
        <v>44453</v>
      </c>
      <c r="C347" s="19" t="s">
        <v>164</v>
      </c>
      <c r="D347" s="31" t="s">
        <v>3074</v>
      </c>
      <c r="E347" s="32" t="s">
        <v>494</v>
      </c>
      <c r="F347" s="32"/>
      <c r="G347" s="19" t="e">
        <f>VLOOKUP(A347,Entradas!#REF!,303)</f>
        <v>#N/A</v>
      </c>
      <c r="H347" s="19" t="e">
        <f>VLOOKUP(A347,Salidas!#REF!,1949,0)</f>
        <v>#N/A</v>
      </c>
      <c r="I347" s="43">
        <v>1</v>
      </c>
      <c r="J347" s="32" t="s">
        <v>559</v>
      </c>
      <c r="K347" s="32" t="s">
        <v>546</v>
      </c>
      <c r="L347" s="33">
        <v>944</v>
      </c>
      <c r="M347" s="21">
        <f>Conteo!$L347*Conteo!$I347</f>
        <v>944</v>
      </c>
      <c r="N347" s="44"/>
      <c r="O347" s="23">
        <f>Conteo!$L347*Conteo!$I347</f>
        <v>944</v>
      </c>
      <c r="P347" s="106"/>
    </row>
    <row r="348" spans="1:16" ht="24" customHeight="1">
      <c r="A348" s="30"/>
      <c r="B348" s="47">
        <v>44453</v>
      </c>
      <c r="C348" s="19" t="s">
        <v>169</v>
      </c>
      <c r="D348" s="31" t="s">
        <v>3073</v>
      </c>
      <c r="E348" s="32" t="s">
        <v>494</v>
      </c>
      <c r="F348" s="32"/>
      <c r="G348" s="19" t="e">
        <f>VLOOKUP(A348,Entradas!#REF!,303)</f>
        <v>#N/A</v>
      </c>
      <c r="H348" s="19" t="e">
        <f>VLOOKUP(A348,Salidas!#REF!,1949,0)</f>
        <v>#N/A</v>
      </c>
      <c r="I348" s="43">
        <v>3</v>
      </c>
      <c r="J348" s="32" t="s">
        <v>559</v>
      </c>
      <c r="K348" s="32" t="s">
        <v>546</v>
      </c>
      <c r="L348" s="33">
        <v>531</v>
      </c>
      <c r="M348" s="21">
        <f>Conteo!$L348*Conteo!$I348</f>
        <v>1593</v>
      </c>
      <c r="N348" s="44"/>
      <c r="O348" s="23">
        <f>Conteo!$L348*Conteo!$I348</f>
        <v>1593</v>
      </c>
      <c r="P348" s="106"/>
    </row>
    <row r="349" spans="1:16" ht="24" customHeight="1">
      <c r="A349" s="14"/>
      <c r="B349" s="15">
        <v>44496</v>
      </c>
      <c r="C349" s="26" t="s">
        <v>3144</v>
      </c>
      <c r="D349" s="27" t="s">
        <v>3145</v>
      </c>
      <c r="E349" s="18" t="s">
        <v>494</v>
      </c>
      <c r="F349" s="19"/>
      <c r="G349" s="19" t="e">
        <f>VLOOKUP(A349,Entradas!#REF!,303)</f>
        <v>#N/A</v>
      </c>
      <c r="H349" s="19" t="e">
        <f>VLOOKUP(A349,Salidas!#REF!,1949,0)</f>
        <v>#N/A</v>
      </c>
      <c r="I349" s="98">
        <v>3</v>
      </c>
      <c r="J349" s="57" t="s">
        <v>559</v>
      </c>
      <c r="K349" s="57" t="s">
        <v>546</v>
      </c>
      <c r="L349" s="20">
        <v>250</v>
      </c>
      <c r="M349" s="21">
        <f>Conteo!$L349*Conteo!$I349</f>
        <v>750</v>
      </c>
      <c r="N349" s="22"/>
      <c r="O349" s="23">
        <f>Conteo!$L349*Conteo!$I349</f>
        <v>750</v>
      </c>
      <c r="P349" s="106"/>
    </row>
    <row r="350" spans="1:16" ht="24" customHeight="1">
      <c r="A350" s="14"/>
      <c r="B350" s="47">
        <v>44496</v>
      </c>
      <c r="C350" s="26" t="s">
        <v>3168</v>
      </c>
      <c r="D350" s="27" t="s">
        <v>3169</v>
      </c>
      <c r="E350" s="19" t="s">
        <v>494</v>
      </c>
      <c r="F350" s="19"/>
      <c r="G350" s="19" t="e">
        <f>VLOOKUP(A350,Entradas!#REF!,303)</f>
        <v>#N/A</v>
      </c>
      <c r="H350" s="19" t="e">
        <f>VLOOKUP(A350,Salidas!#REF!,1949,0)</f>
        <v>#N/A</v>
      </c>
      <c r="I350" s="48">
        <v>2</v>
      </c>
      <c r="J350" s="57" t="s">
        <v>559</v>
      </c>
      <c r="K350" s="19" t="s">
        <v>546</v>
      </c>
      <c r="L350" s="68">
        <v>3835</v>
      </c>
      <c r="M350" s="21">
        <f>Conteo!$L350*Conteo!$I350</f>
        <v>7670</v>
      </c>
      <c r="N350" s="44"/>
      <c r="O350" s="23">
        <f>Conteo!$L350*Conteo!$I350</f>
        <v>7670</v>
      </c>
      <c r="P350" s="106"/>
    </row>
    <row r="351" spans="1:16" ht="24" customHeight="1">
      <c r="A351" s="14" t="s">
        <v>2129</v>
      </c>
      <c r="B351" s="47">
        <v>42969</v>
      </c>
      <c r="C351" s="41" t="s">
        <v>149</v>
      </c>
      <c r="D351" s="42" t="s">
        <v>298</v>
      </c>
      <c r="E351" s="19" t="s">
        <v>7</v>
      </c>
      <c r="F351" s="19">
        <v>3</v>
      </c>
      <c r="G351" s="19">
        <f>VLOOKUP(A351,Entradas!#REF!,303)</f>
        <v>0</v>
      </c>
      <c r="H351" s="19">
        <v>0</v>
      </c>
      <c r="I351" s="48">
        <v>3</v>
      </c>
      <c r="J351" s="57" t="s">
        <v>559</v>
      </c>
      <c r="K351" s="19" t="s">
        <v>547</v>
      </c>
      <c r="L351" s="20">
        <v>6356</v>
      </c>
      <c r="M351" s="21">
        <f>Conteo!$L351*Conteo!$I351</f>
        <v>19068</v>
      </c>
      <c r="N351" s="44"/>
      <c r="O351" s="23">
        <f>Conteo!$L351*Conteo!$I351</f>
        <v>19068</v>
      </c>
      <c r="P351" s="106"/>
    </row>
    <row r="352" spans="1:16" ht="24" customHeight="1">
      <c r="A352" s="14" t="s">
        <v>2130</v>
      </c>
      <c r="B352" s="47">
        <v>43334</v>
      </c>
      <c r="C352" s="41" t="s">
        <v>141</v>
      </c>
      <c r="D352" s="42" t="s">
        <v>351</v>
      </c>
      <c r="E352" s="19" t="s">
        <v>5</v>
      </c>
      <c r="F352" s="19">
        <v>1</v>
      </c>
      <c r="G352" s="19">
        <f>VLOOKUP(A352,Entradas!#REF!,303)</f>
        <v>0</v>
      </c>
      <c r="H352" s="19">
        <v>0</v>
      </c>
      <c r="I352" s="48">
        <f>(F352+G352)-H352</f>
        <v>1</v>
      </c>
      <c r="J352" s="57" t="s">
        <v>559</v>
      </c>
      <c r="K352" s="19" t="s">
        <v>547</v>
      </c>
      <c r="L352" s="20">
        <v>599.99</v>
      </c>
      <c r="M352" s="21">
        <f>Conteo!$L352*Conteo!$I352</f>
        <v>599.99</v>
      </c>
      <c r="N352" s="44"/>
      <c r="O352" s="23">
        <f>Conteo!$L352*Conteo!$I352</f>
        <v>599.99</v>
      </c>
      <c r="P352" s="106"/>
    </row>
    <row r="353" spans="1:16" ht="24" customHeight="1">
      <c r="A353" s="14" t="s">
        <v>2131</v>
      </c>
      <c r="B353" s="47">
        <v>43334</v>
      </c>
      <c r="C353" s="41" t="s">
        <v>477</v>
      </c>
      <c r="D353" s="42" t="s">
        <v>3084</v>
      </c>
      <c r="E353" s="19" t="s">
        <v>5</v>
      </c>
      <c r="F353" s="19">
        <v>1</v>
      </c>
      <c r="G353" s="19">
        <f>VLOOKUP(A353,Entradas!#REF!,303)</f>
        <v>0</v>
      </c>
      <c r="H353" s="19">
        <v>0</v>
      </c>
      <c r="I353" s="48">
        <f>(F353+G353)-H353</f>
        <v>1</v>
      </c>
      <c r="J353" s="57" t="s">
        <v>559</v>
      </c>
      <c r="K353" s="19" t="s">
        <v>547</v>
      </c>
      <c r="L353" s="20">
        <v>7552</v>
      </c>
      <c r="M353" s="21">
        <f>Conteo!$L353*Conteo!$I353</f>
        <v>7552</v>
      </c>
      <c r="N353" s="44"/>
      <c r="O353" s="23">
        <f>Conteo!$L353*Conteo!$I353</f>
        <v>7552</v>
      </c>
      <c r="P353" s="106"/>
    </row>
    <row r="354" spans="1:16" ht="24" customHeight="1">
      <c r="A354" s="14" t="s">
        <v>2132</v>
      </c>
      <c r="B354" s="47">
        <v>43334</v>
      </c>
      <c r="C354" s="41" t="s">
        <v>140</v>
      </c>
      <c r="D354" s="42" t="s">
        <v>290</v>
      </c>
      <c r="E354" s="19" t="s">
        <v>5</v>
      </c>
      <c r="F354" s="19">
        <v>1</v>
      </c>
      <c r="G354" s="19">
        <f>VLOOKUP(A354,Entradas!#REF!,303)</f>
        <v>0</v>
      </c>
      <c r="H354" s="19">
        <v>0</v>
      </c>
      <c r="I354" s="48">
        <f>(F354+G354)-H354</f>
        <v>1</v>
      </c>
      <c r="J354" s="57" t="s">
        <v>559</v>
      </c>
      <c r="K354" s="19" t="s">
        <v>547</v>
      </c>
      <c r="L354" s="20">
        <v>5310</v>
      </c>
      <c r="M354" s="21">
        <f>Conteo!$L354*Conteo!$I354</f>
        <v>5310</v>
      </c>
      <c r="N354" s="44"/>
      <c r="O354" s="23">
        <f>Conteo!$L354*Conteo!$I354</f>
        <v>5310</v>
      </c>
      <c r="P354" s="106"/>
    </row>
    <row r="355" spans="1:16" ht="24" customHeight="1">
      <c r="A355" s="30"/>
      <c r="B355" s="47">
        <v>44453</v>
      </c>
      <c r="C355" s="19" t="s">
        <v>149</v>
      </c>
      <c r="D355" s="31" t="s">
        <v>360</v>
      </c>
      <c r="E355" s="32" t="s">
        <v>494</v>
      </c>
      <c r="F355" s="32"/>
      <c r="G355" s="19" t="e">
        <f>VLOOKUP(A355,Entradas!#REF!,303)</f>
        <v>#N/A</v>
      </c>
      <c r="H355" s="19" t="e">
        <f>VLOOKUP(A355,Salidas!#REF!,1949,0)</f>
        <v>#N/A</v>
      </c>
      <c r="I355" s="43">
        <v>3</v>
      </c>
      <c r="J355" s="32" t="s">
        <v>559</v>
      </c>
      <c r="K355" s="32" t="s">
        <v>547</v>
      </c>
      <c r="L355" s="33">
        <v>5310</v>
      </c>
      <c r="M355" s="21">
        <f>Conteo!$L355*Conteo!$I355</f>
        <v>15930</v>
      </c>
      <c r="N355" s="44"/>
      <c r="O355" s="23">
        <f>Conteo!$L355*Conteo!$I355</f>
        <v>15930</v>
      </c>
      <c r="P355" s="106"/>
    </row>
    <row r="356" spans="1:16" ht="24" customHeight="1">
      <c r="A356" s="14"/>
      <c r="B356" s="15">
        <v>44496</v>
      </c>
      <c r="C356" s="26" t="s">
        <v>3136</v>
      </c>
      <c r="D356" s="27" t="s">
        <v>3137</v>
      </c>
      <c r="E356" s="18" t="s">
        <v>494</v>
      </c>
      <c r="F356" s="19"/>
      <c r="G356" s="19" t="e">
        <f>VLOOKUP(A356,Entradas!#REF!,303)</f>
        <v>#N/A</v>
      </c>
      <c r="H356" s="19" t="e">
        <f>VLOOKUP(A356,Salidas!#REF!,1949,0)</f>
        <v>#N/A</v>
      </c>
      <c r="I356" s="98">
        <v>1</v>
      </c>
      <c r="J356" s="57" t="s">
        <v>559</v>
      </c>
      <c r="K356" s="57" t="s">
        <v>547</v>
      </c>
      <c r="L356" s="20">
        <v>2200</v>
      </c>
      <c r="M356" s="21">
        <f>Conteo!$L356*Conteo!$I356</f>
        <v>2200</v>
      </c>
      <c r="N356" s="22"/>
      <c r="O356" s="23">
        <f>Conteo!$L356*Conteo!$I356</f>
        <v>2200</v>
      </c>
      <c r="P356" s="106"/>
    </row>
    <row r="357" spans="1:16" ht="24" customHeight="1">
      <c r="A357" s="14"/>
      <c r="B357" s="47">
        <v>44496</v>
      </c>
      <c r="C357" s="26" t="s">
        <v>3136</v>
      </c>
      <c r="D357" s="27" t="s">
        <v>3152</v>
      </c>
      <c r="E357" s="19" t="s">
        <v>494</v>
      </c>
      <c r="F357" s="19"/>
      <c r="G357" s="19" t="e">
        <f>VLOOKUP(A357,Entradas!#REF!,303)</f>
        <v>#N/A</v>
      </c>
      <c r="H357" s="19" t="e">
        <f>VLOOKUP(A357,Salidas!#REF!,1949,0)</f>
        <v>#N/A</v>
      </c>
      <c r="I357" s="48">
        <v>0</v>
      </c>
      <c r="J357" s="57" t="s">
        <v>559</v>
      </c>
      <c r="K357" s="19" t="s">
        <v>547</v>
      </c>
      <c r="L357" s="68">
        <v>2200</v>
      </c>
      <c r="M357" s="21">
        <f>Conteo!$L357*Conteo!$I357</f>
        <v>0</v>
      </c>
      <c r="N357" s="44"/>
      <c r="O357" s="23">
        <f>Conteo!$L357*Conteo!$I357</f>
        <v>0</v>
      </c>
      <c r="P357" s="112"/>
    </row>
    <row r="358" spans="1:16" ht="24" customHeight="1">
      <c r="A358" s="14"/>
      <c r="B358" s="47">
        <v>44496</v>
      </c>
      <c r="C358" s="26" t="s">
        <v>3155</v>
      </c>
      <c r="D358" s="27" t="s">
        <v>3156</v>
      </c>
      <c r="E358" s="19" t="s">
        <v>494</v>
      </c>
      <c r="F358" s="19"/>
      <c r="G358" s="19" t="e">
        <f>VLOOKUP(A358,Entradas!#REF!,303)</f>
        <v>#N/A</v>
      </c>
      <c r="H358" s="19" t="e">
        <f>VLOOKUP(A358,Salidas!#REF!,1949,0)</f>
        <v>#N/A</v>
      </c>
      <c r="I358" s="48">
        <v>2</v>
      </c>
      <c r="J358" s="57" t="s">
        <v>559</v>
      </c>
      <c r="K358" s="19" t="s">
        <v>3157</v>
      </c>
      <c r="L358" s="68">
        <v>5000</v>
      </c>
      <c r="M358" s="21">
        <f>Conteo!$L358*Conteo!$I358</f>
        <v>10000</v>
      </c>
      <c r="N358" s="44"/>
      <c r="O358" s="23">
        <f>Conteo!$L358*Conteo!$I358</f>
        <v>10000</v>
      </c>
      <c r="P358" s="113"/>
    </row>
    <row r="359" spans="1:16" ht="24" customHeight="1">
      <c r="A359" s="14"/>
      <c r="B359" s="47">
        <v>43334</v>
      </c>
      <c r="C359" s="26" t="s">
        <v>2889</v>
      </c>
      <c r="D359" s="27" t="s">
        <v>2890</v>
      </c>
      <c r="E359" s="61" t="s">
        <v>5</v>
      </c>
      <c r="F359" s="32"/>
      <c r="G359" s="19" t="e">
        <f>VLOOKUP(A359,Entradas!#REF!,303)</f>
        <v>#N/A</v>
      </c>
      <c r="H359" s="19" t="e">
        <f>VLOOKUP(A359,Salidas!#REF!,1949,0)</f>
        <v>#N/A</v>
      </c>
      <c r="I359" s="32">
        <v>2</v>
      </c>
      <c r="J359" s="32" t="s">
        <v>559</v>
      </c>
      <c r="K359" s="32" t="s">
        <v>548</v>
      </c>
      <c r="L359" s="20">
        <v>12500</v>
      </c>
      <c r="M359" s="21">
        <f>Conteo!$L359*Conteo!$I359</f>
        <v>25000</v>
      </c>
      <c r="N359" s="62"/>
      <c r="O359" s="45">
        <f>Conteo!$L359*Conteo!$I359</f>
        <v>25000</v>
      </c>
      <c r="P359" s="113"/>
    </row>
    <row r="360" spans="1:16" ht="24" customHeight="1">
      <c r="A360" s="14"/>
      <c r="B360" s="47">
        <v>43334</v>
      </c>
      <c r="C360" s="26" t="s">
        <v>2891</v>
      </c>
      <c r="D360" s="27" t="s">
        <v>2892</v>
      </c>
      <c r="E360" s="61" t="s">
        <v>5</v>
      </c>
      <c r="F360" s="32"/>
      <c r="G360" s="19" t="e">
        <f>VLOOKUP(A360,Entradas!#REF!,303)</f>
        <v>#N/A</v>
      </c>
      <c r="H360" s="19" t="e">
        <f>VLOOKUP(A360,Salidas!#REF!,1949,0)</f>
        <v>#N/A</v>
      </c>
      <c r="I360" s="32">
        <v>2</v>
      </c>
      <c r="J360" s="32" t="s">
        <v>559</v>
      </c>
      <c r="K360" s="32" t="s">
        <v>548</v>
      </c>
      <c r="L360" s="20">
        <v>11200</v>
      </c>
      <c r="M360" s="21">
        <f>Conteo!$L360*Conteo!$I360</f>
        <v>22400</v>
      </c>
      <c r="N360" s="62"/>
      <c r="O360" s="45">
        <f>Conteo!$L360*Conteo!$I360</f>
        <v>22400</v>
      </c>
      <c r="P360" s="113"/>
    </row>
    <row r="361" spans="1:16" ht="24" customHeight="1">
      <c r="A361" s="14" t="s">
        <v>2134</v>
      </c>
      <c r="B361" s="47">
        <v>42320</v>
      </c>
      <c r="C361" s="41" t="s">
        <v>170</v>
      </c>
      <c r="D361" s="42" t="s">
        <v>315</v>
      </c>
      <c r="E361" s="19" t="s">
        <v>5</v>
      </c>
      <c r="F361" s="19">
        <v>12</v>
      </c>
      <c r="G361" s="19">
        <v>0</v>
      </c>
      <c r="H361" s="19">
        <v>0</v>
      </c>
      <c r="I361" s="48">
        <v>11</v>
      </c>
      <c r="J361" s="57" t="s">
        <v>559</v>
      </c>
      <c r="K361" s="19" t="s">
        <v>549</v>
      </c>
      <c r="L361" s="49">
        <v>6756</v>
      </c>
      <c r="M361" s="21">
        <f>Conteo!$L361*Conteo!$I361</f>
        <v>74316</v>
      </c>
      <c r="N361" s="44"/>
      <c r="O361" s="23">
        <f>Conteo!$L361*Conteo!$I361</f>
        <v>74316</v>
      </c>
      <c r="P361" s="113"/>
    </row>
    <row r="362" spans="1:16" ht="24" customHeight="1">
      <c r="A362" s="14" t="s">
        <v>2135</v>
      </c>
      <c r="B362" s="47">
        <v>42587</v>
      </c>
      <c r="C362" s="41" t="s">
        <v>414</v>
      </c>
      <c r="D362" s="17" t="s">
        <v>310</v>
      </c>
      <c r="E362" s="19" t="s">
        <v>5</v>
      </c>
      <c r="F362" s="19">
        <v>12</v>
      </c>
      <c r="G362" s="19">
        <v>0</v>
      </c>
      <c r="H362" s="19">
        <v>0</v>
      </c>
      <c r="I362" s="48">
        <v>12</v>
      </c>
      <c r="J362" s="57" t="s">
        <v>559</v>
      </c>
      <c r="K362" s="19" t="s">
        <v>550</v>
      </c>
      <c r="L362" s="49">
        <v>4283.8</v>
      </c>
      <c r="M362" s="21">
        <f>Conteo!$L362*Conteo!$I362</f>
        <v>51405.600000000006</v>
      </c>
      <c r="N362" s="44"/>
      <c r="O362" s="23">
        <f>Conteo!$L362*Conteo!$I362</f>
        <v>51405.600000000006</v>
      </c>
      <c r="P362" s="113"/>
    </row>
    <row r="363" spans="1:16" ht="24" customHeight="1">
      <c r="A363" s="14" t="s">
        <v>2136</v>
      </c>
      <c r="B363" s="47">
        <v>42587</v>
      </c>
      <c r="C363" s="41" t="s">
        <v>157</v>
      </c>
      <c r="D363" s="42" t="s">
        <v>305</v>
      </c>
      <c r="E363" s="19" t="s">
        <v>5</v>
      </c>
      <c r="F363" s="19">
        <v>2</v>
      </c>
      <c r="G363" s="19">
        <f>VLOOKUP(A363,Entradas!#REF!,303)</f>
        <v>0</v>
      </c>
      <c r="H363" s="19">
        <v>0</v>
      </c>
      <c r="I363" s="48">
        <v>2</v>
      </c>
      <c r="J363" s="57" t="s">
        <v>559</v>
      </c>
      <c r="K363" s="19" t="s">
        <v>551</v>
      </c>
      <c r="L363" s="20">
        <v>685</v>
      </c>
      <c r="M363" s="21">
        <f>Conteo!$L363*Conteo!$I363</f>
        <v>1370</v>
      </c>
      <c r="N363" s="44"/>
      <c r="O363" s="23">
        <f>Conteo!$L363*Conteo!$I363</f>
        <v>1370</v>
      </c>
      <c r="P363" s="113"/>
    </row>
    <row r="364" spans="1:16" ht="24" customHeight="1">
      <c r="A364" s="14" t="s">
        <v>2138</v>
      </c>
      <c r="B364" s="47">
        <v>42587</v>
      </c>
      <c r="C364" s="41" t="s">
        <v>159</v>
      </c>
      <c r="D364" s="42" t="s">
        <v>307</v>
      </c>
      <c r="E364" s="19" t="s">
        <v>5</v>
      </c>
      <c r="F364" s="19">
        <v>16</v>
      </c>
      <c r="G364" s="19">
        <f>VLOOKUP(A364,Entradas!#REF!,303)</f>
        <v>0</v>
      </c>
      <c r="H364" s="19">
        <v>0</v>
      </c>
      <c r="I364" s="48">
        <v>16</v>
      </c>
      <c r="J364" s="57" t="s">
        <v>559</v>
      </c>
      <c r="K364" s="19" t="s">
        <v>551</v>
      </c>
      <c r="L364" s="49">
        <v>531</v>
      </c>
      <c r="M364" s="21">
        <f>Conteo!$L364*Conteo!$I364</f>
        <v>8496</v>
      </c>
      <c r="N364" s="44"/>
      <c r="O364" s="23">
        <f>Conteo!$L364*Conteo!$I364</f>
        <v>8496</v>
      </c>
      <c r="P364" s="113"/>
    </row>
    <row r="365" spans="1:16" ht="24" customHeight="1">
      <c r="A365" s="14" t="s">
        <v>2143</v>
      </c>
      <c r="B365" s="47">
        <v>43258</v>
      </c>
      <c r="C365" s="41" t="s">
        <v>144</v>
      </c>
      <c r="D365" s="42" t="s">
        <v>293</v>
      </c>
      <c r="E365" s="19" t="s">
        <v>5</v>
      </c>
      <c r="F365" s="19">
        <v>1</v>
      </c>
      <c r="G365" s="19">
        <f>VLOOKUP(A365,Entradas!#REF!,303)</f>
        <v>0</v>
      </c>
      <c r="H365" s="19">
        <v>0</v>
      </c>
      <c r="I365" s="48">
        <f>(F365+G365)-H365</f>
        <v>1</v>
      </c>
      <c r="J365" s="57" t="s">
        <v>559</v>
      </c>
      <c r="K365" s="19" t="s">
        <v>552</v>
      </c>
      <c r="L365" s="20">
        <v>4130</v>
      </c>
      <c r="M365" s="21">
        <f>Conteo!$L365*Conteo!$I365</f>
        <v>4130</v>
      </c>
      <c r="N365" s="44"/>
      <c r="O365" s="23">
        <f>Conteo!$L365*Conteo!$I365</f>
        <v>4130</v>
      </c>
      <c r="P365" s="113"/>
    </row>
    <row r="366" spans="1:16" ht="24" customHeight="1">
      <c r="A366" s="14" t="s">
        <v>2141</v>
      </c>
      <c r="B366" s="47">
        <v>43437</v>
      </c>
      <c r="C366" s="41" t="s">
        <v>480</v>
      </c>
      <c r="D366" s="42" t="s">
        <v>479</v>
      </c>
      <c r="E366" s="19" t="s">
        <v>5</v>
      </c>
      <c r="F366" s="19">
        <v>1</v>
      </c>
      <c r="G366" s="19">
        <f>VLOOKUP(A366,Entradas!#REF!,303)</f>
        <v>0</v>
      </c>
      <c r="H366" s="19">
        <v>0</v>
      </c>
      <c r="I366" s="48">
        <v>2</v>
      </c>
      <c r="J366" s="57" t="s">
        <v>559</v>
      </c>
      <c r="K366" s="19" t="s">
        <v>552</v>
      </c>
      <c r="L366" s="20">
        <v>3215</v>
      </c>
      <c r="M366" s="21">
        <f>Conteo!$L366*Conteo!$I366</f>
        <v>6430</v>
      </c>
      <c r="N366" s="44"/>
      <c r="O366" s="23">
        <f>Conteo!$L366*Conteo!$I366</f>
        <v>6430</v>
      </c>
      <c r="P366" s="113"/>
    </row>
    <row r="367" spans="1:16" ht="24" customHeight="1">
      <c r="A367" s="14" t="s">
        <v>2145</v>
      </c>
      <c r="B367" s="47">
        <v>43437</v>
      </c>
      <c r="C367" s="41" t="s">
        <v>482</v>
      </c>
      <c r="D367" s="42" t="s">
        <v>481</v>
      </c>
      <c r="E367" s="19" t="s">
        <v>5</v>
      </c>
      <c r="F367" s="19">
        <v>2</v>
      </c>
      <c r="G367" s="19">
        <f>VLOOKUP(A367,Entradas!#REF!,303)</f>
        <v>0</v>
      </c>
      <c r="H367" s="19">
        <v>0</v>
      </c>
      <c r="I367" s="48">
        <f>(F367+G367)-H367</f>
        <v>2</v>
      </c>
      <c r="J367" s="57" t="s">
        <v>559</v>
      </c>
      <c r="K367" s="19" t="s">
        <v>552</v>
      </c>
      <c r="L367" s="20">
        <v>3876</v>
      </c>
      <c r="M367" s="21">
        <f>Conteo!$L367*Conteo!$I367</f>
        <v>7752</v>
      </c>
      <c r="N367" s="44"/>
      <c r="O367" s="23">
        <f>Conteo!$L367*Conteo!$I367</f>
        <v>7752</v>
      </c>
      <c r="P367" s="106"/>
    </row>
    <row r="368" spans="1:16" ht="24" customHeight="1">
      <c r="A368" s="14"/>
      <c r="B368" s="47">
        <v>44453</v>
      </c>
      <c r="C368" s="41" t="s">
        <v>142</v>
      </c>
      <c r="D368" s="42" t="s">
        <v>291</v>
      </c>
      <c r="E368" s="19" t="s">
        <v>5</v>
      </c>
      <c r="F368" s="19"/>
      <c r="G368" s="19" t="e">
        <f>VLOOKUP(A368,Entradas!#REF!,303)</f>
        <v>#N/A</v>
      </c>
      <c r="H368" s="19" t="e">
        <f>VLOOKUP(A368,Salidas!#REF!,1949,0)</f>
        <v>#N/A</v>
      </c>
      <c r="I368" s="48">
        <v>1</v>
      </c>
      <c r="J368" s="57" t="s">
        <v>559</v>
      </c>
      <c r="K368" s="19" t="s">
        <v>552</v>
      </c>
      <c r="L368" s="20">
        <v>4846</v>
      </c>
      <c r="M368" s="21">
        <f>Conteo!$L368*Conteo!$I368</f>
        <v>4846</v>
      </c>
      <c r="N368" s="44"/>
      <c r="O368" s="23">
        <f>Conteo!$L368*Conteo!$I368</f>
        <v>4846</v>
      </c>
      <c r="P368" s="106"/>
    </row>
    <row r="369" spans="1:16" ht="24" customHeight="1">
      <c r="A369" s="14"/>
      <c r="B369" s="47">
        <v>44453</v>
      </c>
      <c r="C369" s="41" t="s">
        <v>139</v>
      </c>
      <c r="D369" s="42" t="s">
        <v>350</v>
      </c>
      <c r="E369" s="19" t="s">
        <v>5</v>
      </c>
      <c r="F369" s="19"/>
      <c r="G369" s="19" t="e">
        <f>VLOOKUP(A369,Entradas!#REF!,303)</f>
        <v>#N/A</v>
      </c>
      <c r="H369" s="19" t="e">
        <f>VLOOKUP(A369,Salidas!#REF!,1949,0)</f>
        <v>#N/A</v>
      </c>
      <c r="I369" s="48">
        <v>1</v>
      </c>
      <c r="J369" s="57" t="s">
        <v>559</v>
      </c>
      <c r="K369" s="19" t="s">
        <v>552</v>
      </c>
      <c r="L369" s="20">
        <v>16704</v>
      </c>
      <c r="M369" s="21">
        <f>Conteo!$L369*Conteo!$I369</f>
        <v>16704</v>
      </c>
      <c r="N369" s="44"/>
      <c r="O369" s="23">
        <f>Conteo!$L369*Conteo!$I369</f>
        <v>16704</v>
      </c>
      <c r="P369" s="106"/>
    </row>
    <row r="370" spans="1:16" ht="24" customHeight="1">
      <c r="A370" s="14"/>
      <c r="B370" s="15">
        <v>44496</v>
      </c>
      <c r="C370" s="26" t="s">
        <v>3103</v>
      </c>
      <c r="D370" s="27" t="s">
        <v>3104</v>
      </c>
      <c r="E370" s="18" t="s">
        <v>494</v>
      </c>
      <c r="F370" s="19"/>
      <c r="G370" s="19" t="e">
        <f>VLOOKUP(A370,Entradas!#REF!,303)</f>
        <v>#N/A</v>
      </c>
      <c r="H370" s="19" t="e">
        <f>VLOOKUP(A370,Salidas!#REF!,1949,0)</f>
        <v>#N/A</v>
      </c>
      <c r="I370" s="98">
        <v>0</v>
      </c>
      <c r="J370" s="57" t="s">
        <v>559</v>
      </c>
      <c r="K370" s="57" t="s">
        <v>552</v>
      </c>
      <c r="L370" s="20">
        <v>3540</v>
      </c>
      <c r="M370" s="21">
        <f>Conteo!$L370*Conteo!$I370</f>
        <v>0</v>
      </c>
      <c r="N370" s="22"/>
      <c r="O370" s="23">
        <f>Conteo!$L370*Conteo!$I370</f>
        <v>0</v>
      </c>
      <c r="P370" s="106"/>
    </row>
    <row r="371" spans="1:16" ht="24" customHeight="1">
      <c r="A371" s="14"/>
      <c r="B371" s="15">
        <v>44496</v>
      </c>
      <c r="C371" s="26" t="s">
        <v>3126</v>
      </c>
      <c r="D371" s="27" t="s">
        <v>3127</v>
      </c>
      <c r="E371" s="18" t="s">
        <v>494</v>
      </c>
      <c r="F371" s="19"/>
      <c r="G371" s="19" t="e">
        <f>VLOOKUP(A371,Entradas!#REF!,303)</f>
        <v>#N/A</v>
      </c>
      <c r="H371" s="19" t="e">
        <f>VLOOKUP(A371,Salidas!#REF!,1949,0)</f>
        <v>#N/A</v>
      </c>
      <c r="I371" s="98">
        <v>0</v>
      </c>
      <c r="J371" s="57" t="s">
        <v>559</v>
      </c>
      <c r="K371" s="57" t="s">
        <v>552</v>
      </c>
      <c r="L371" s="20">
        <v>1829</v>
      </c>
      <c r="M371" s="21">
        <f>Conteo!$L371*Conteo!$I371</f>
        <v>0</v>
      </c>
      <c r="N371" s="22"/>
      <c r="O371" s="23">
        <f>Conteo!$L371*Conteo!$I371</f>
        <v>0</v>
      </c>
      <c r="P371" s="106"/>
    </row>
    <row r="372" spans="1:16" ht="24" customHeight="1">
      <c r="A372" s="14"/>
      <c r="B372" s="15">
        <v>44496</v>
      </c>
      <c r="C372" s="26" t="s">
        <v>3128</v>
      </c>
      <c r="D372" s="27" t="s">
        <v>3129</v>
      </c>
      <c r="E372" s="18" t="s">
        <v>494</v>
      </c>
      <c r="F372" s="19"/>
      <c r="G372" s="19" t="e">
        <f>VLOOKUP(A372,Entradas!#REF!,303)</f>
        <v>#N/A</v>
      </c>
      <c r="H372" s="19" t="e">
        <f>VLOOKUP(A372,Salidas!#REF!,1949,0)</f>
        <v>#N/A</v>
      </c>
      <c r="I372" s="98">
        <v>2</v>
      </c>
      <c r="J372" s="57" t="s">
        <v>559</v>
      </c>
      <c r="K372" s="57" t="s">
        <v>552</v>
      </c>
      <c r="L372" s="20">
        <v>1829</v>
      </c>
      <c r="M372" s="21">
        <f>Conteo!$L372*Conteo!$I372</f>
        <v>3658</v>
      </c>
      <c r="N372" s="22"/>
      <c r="O372" s="23">
        <f>Conteo!$L372*Conteo!$I372</f>
        <v>3658</v>
      </c>
      <c r="P372" s="106"/>
    </row>
    <row r="373" spans="1:16" ht="24" customHeight="1">
      <c r="A373" s="14" t="s">
        <v>2148</v>
      </c>
      <c r="B373" s="47">
        <v>42167</v>
      </c>
      <c r="C373" s="41" t="s">
        <v>3085</v>
      </c>
      <c r="D373" s="42" t="s">
        <v>296</v>
      </c>
      <c r="E373" s="19" t="s">
        <v>5</v>
      </c>
      <c r="F373" s="19">
        <v>2</v>
      </c>
      <c r="G373" s="19">
        <f>VLOOKUP(A373,Entradas!#REF!,303)</f>
        <v>0</v>
      </c>
      <c r="H373" s="19">
        <v>0</v>
      </c>
      <c r="I373" s="48">
        <f>(F373+G373)-H373</f>
        <v>2</v>
      </c>
      <c r="J373" s="57" t="s">
        <v>559</v>
      </c>
      <c r="K373" s="19" t="s">
        <v>553</v>
      </c>
      <c r="L373" s="20">
        <v>2138</v>
      </c>
      <c r="M373" s="21">
        <f>Conteo!$L373*Conteo!$I373</f>
        <v>4276</v>
      </c>
      <c r="N373" s="44"/>
      <c r="O373" s="23">
        <f>Conteo!$L373*Conteo!$I373</f>
        <v>4276</v>
      </c>
      <c r="P373" s="106"/>
    </row>
    <row r="374" spans="1:16" ht="24" customHeight="1">
      <c r="A374" s="14" t="s">
        <v>2147</v>
      </c>
      <c r="B374" s="47">
        <v>42961</v>
      </c>
      <c r="C374" s="41" t="s">
        <v>146</v>
      </c>
      <c r="D374" s="42" t="s">
        <v>352</v>
      </c>
      <c r="E374" s="19" t="s">
        <v>5</v>
      </c>
      <c r="F374" s="19">
        <v>1</v>
      </c>
      <c r="G374" s="19">
        <f>VLOOKUP(A374,Entradas!#REF!,303)</f>
        <v>0</v>
      </c>
      <c r="H374" s="19">
        <v>0</v>
      </c>
      <c r="I374" s="48">
        <v>0</v>
      </c>
      <c r="J374" s="57" t="s">
        <v>559</v>
      </c>
      <c r="K374" s="19" t="s">
        <v>553</v>
      </c>
      <c r="L374" s="20">
        <v>2138</v>
      </c>
      <c r="M374" s="21">
        <f>Conteo!$L374*Conteo!$I374</f>
        <v>0</v>
      </c>
      <c r="N374" s="44"/>
      <c r="O374" s="23">
        <f>Conteo!$L374*Conteo!$I374</f>
        <v>0</v>
      </c>
      <c r="P374" s="106"/>
    </row>
    <row r="375" spans="1:16" ht="24" customHeight="1">
      <c r="A375" s="14" t="s">
        <v>2150</v>
      </c>
      <c r="B375" s="47">
        <v>43592</v>
      </c>
      <c r="C375" s="41" t="s">
        <v>150</v>
      </c>
      <c r="D375" s="42" t="s">
        <v>415</v>
      </c>
      <c r="E375" s="19" t="s">
        <v>5</v>
      </c>
      <c r="F375" s="19">
        <v>2</v>
      </c>
      <c r="G375" s="19">
        <f>VLOOKUP(A375,Entradas!#REF!,303)</f>
        <v>0</v>
      </c>
      <c r="H375" s="19">
        <v>0</v>
      </c>
      <c r="I375" s="48">
        <f>(F375+G375)-H375</f>
        <v>2</v>
      </c>
      <c r="J375" s="57" t="s">
        <v>559</v>
      </c>
      <c r="K375" s="19" t="s">
        <v>553</v>
      </c>
      <c r="L375" s="20">
        <v>37072</v>
      </c>
      <c r="M375" s="21">
        <f>Conteo!$L375*Conteo!$I375</f>
        <v>74144</v>
      </c>
      <c r="N375" s="44"/>
      <c r="O375" s="23">
        <f>Conteo!$L375*Conteo!$I375</f>
        <v>74144</v>
      </c>
      <c r="P375" s="106"/>
    </row>
    <row r="376" spans="1:16" ht="24" customHeight="1">
      <c r="A376" s="14" t="s">
        <v>2151</v>
      </c>
      <c r="B376" s="47">
        <v>43592</v>
      </c>
      <c r="C376" s="41" t="s">
        <v>364</v>
      </c>
      <c r="D376" s="42" t="s">
        <v>363</v>
      </c>
      <c r="E376" s="19" t="s">
        <v>5</v>
      </c>
      <c r="F376" s="19">
        <v>6</v>
      </c>
      <c r="G376" s="19">
        <f>VLOOKUP(A376,Entradas!#REF!,303)</f>
        <v>0</v>
      </c>
      <c r="H376" s="19">
        <v>0</v>
      </c>
      <c r="I376" s="48">
        <f>(F376+G376)-H376</f>
        <v>6</v>
      </c>
      <c r="J376" s="57" t="s">
        <v>559</v>
      </c>
      <c r="K376" s="19" t="s">
        <v>553</v>
      </c>
      <c r="L376" s="49">
        <v>1776</v>
      </c>
      <c r="M376" s="21">
        <f>Conteo!$L376*Conteo!$I376</f>
        <v>10656</v>
      </c>
      <c r="N376" s="44"/>
      <c r="O376" s="23">
        <f>Conteo!$L376*Conteo!$I376</f>
        <v>10656</v>
      </c>
      <c r="P376" s="106"/>
    </row>
    <row r="377" spans="1:16" ht="24" customHeight="1">
      <c r="A377" s="14"/>
      <c r="B377" s="47">
        <v>44453</v>
      </c>
      <c r="C377" s="41" t="s">
        <v>148</v>
      </c>
      <c r="D377" s="42" t="s">
        <v>3076</v>
      </c>
      <c r="E377" s="19" t="s">
        <v>5</v>
      </c>
      <c r="F377" s="19"/>
      <c r="G377" s="19" t="e">
        <f>VLOOKUP(A377,Entradas!#REF!,303)</f>
        <v>#N/A</v>
      </c>
      <c r="H377" s="19" t="e">
        <f>VLOOKUP(A377,Salidas!#REF!,1949,0)</f>
        <v>#N/A</v>
      </c>
      <c r="I377" s="48">
        <v>8</v>
      </c>
      <c r="J377" s="57" t="s">
        <v>559</v>
      </c>
      <c r="K377" s="19" t="s">
        <v>553</v>
      </c>
      <c r="L377" s="20">
        <v>10500</v>
      </c>
      <c r="M377" s="21">
        <f>Conteo!$L377*Conteo!$I377</f>
        <v>84000</v>
      </c>
      <c r="N377" s="44"/>
      <c r="O377" s="23">
        <f>Conteo!$L377*Conteo!$I377</f>
        <v>84000</v>
      </c>
      <c r="P377" s="106"/>
    </row>
    <row r="378" spans="1:16" ht="24" customHeight="1">
      <c r="A378" s="14"/>
      <c r="B378" s="47">
        <v>44453</v>
      </c>
      <c r="C378" s="41" t="s">
        <v>145</v>
      </c>
      <c r="D378" s="42" t="s">
        <v>3075</v>
      </c>
      <c r="E378" s="19" t="s">
        <v>5</v>
      </c>
      <c r="F378" s="19"/>
      <c r="G378" s="19" t="e">
        <f>VLOOKUP(A378,Entradas!#REF!,303)</f>
        <v>#N/A</v>
      </c>
      <c r="H378" s="19" t="e">
        <f>VLOOKUP(A378,Salidas!#REF!,1949,0)</f>
        <v>#N/A</v>
      </c>
      <c r="I378" s="48">
        <v>1</v>
      </c>
      <c r="J378" s="57" t="s">
        <v>559</v>
      </c>
      <c r="K378" s="19" t="s">
        <v>553</v>
      </c>
      <c r="L378" s="20">
        <v>2400</v>
      </c>
      <c r="M378" s="21">
        <f>Conteo!$L378*Conteo!$I378</f>
        <v>2400</v>
      </c>
      <c r="N378" s="44"/>
      <c r="O378" s="23">
        <f>Conteo!$L378*Conteo!$I378</f>
        <v>2400</v>
      </c>
      <c r="P378" s="106"/>
    </row>
    <row r="379" spans="1:16" ht="24" customHeight="1">
      <c r="A379" s="14"/>
      <c r="B379" s="15">
        <v>44496</v>
      </c>
      <c r="C379" s="26" t="s">
        <v>3101</v>
      </c>
      <c r="D379" s="27" t="s">
        <v>3102</v>
      </c>
      <c r="E379" s="18" t="s">
        <v>494</v>
      </c>
      <c r="F379" s="19"/>
      <c r="G379" s="19" t="e">
        <f>VLOOKUP(A379,Entradas!#REF!,303)</f>
        <v>#N/A</v>
      </c>
      <c r="H379" s="19" t="e">
        <f>VLOOKUP(A379,Salidas!#REF!,1949,0)</f>
        <v>#N/A</v>
      </c>
      <c r="I379" s="98">
        <v>0</v>
      </c>
      <c r="J379" s="57" t="s">
        <v>559</v>
      </c>
      <c r="K379" s="57" t="s">
        <v>553</v>
      </c>
      <c r="L379" s="20">
        <v>1416</v>
      </c>
      <c r="M379" s="21">
        <f>Conteo!$L379*Conteo!$I379</f>
        <v>0</v>
      </c>
      <c r="N379" s="22"/>
      <c r="O379" s="23">
        <f>Conteo!$L379*Conteo!$I379</f>
        <v>0</v>
      </c>
      <c r="P379" s="106"/>
    </row>
    <row r="380" spans="1:16" ht="24" customHeight="1">
      <c r="A380" s="14"/>
      <c r="B380" s="15">
        <v>44496</v>
      </c>
      <c r="C380" s="26" t="s">
        <v>3105</v>
      </c>
      <c r="D380" s="27" t="s">
        <v>3106</v>
      </c>
      <c r="E380" s="18" t="s">
        <v>494</v>
      </c>
      <c r="F380" s="19"/>
      <c r="G380" s="19" t="e">
        <f>VLOOKUP(A380,Entradas!#REF!,303)</f>
        <v>#N/A</v>
      </c>
      <c r="H380" s="19" t="e">
        <f>VLOOKUP(A380,Salidas!#REF!,1949,0)</f>
        <v>#N/A</v>
      </c>
      <c r="I380" s="98">
        <v>0</v>
      </c>
      <c r="J380" s="57" t="s">
        <v>559</v>
      </c>
      <c r="K380" s="57" t="s">
        <v>553</v>
      </c>
      <c r="L380" s="20">
        <v>1416</v>
      </c>
      <c r="M380" s="21">
        <f>Conteo!$L380*Conteo!$I380</f>
        <v>0</v>
      </c>
      <c r="N380" s="22"/>
      <c r="O380" s="23">
        <f>Conteo!$L380*Conteo!$I380</f>
        <v>0</v>
      </c>
      <c r="P380" s="112"/>
    </row>
    <row r="381" spans="1:16" ht="24" customHeight="1">
      <c r="A381" s="14"/>
      <c r="B381" s="15">
        <v>44497</v>
      </c>
      <c r="C381" s="26" t="s">
        <v>3176</v>
      </c>
      <c r="D381" s="27" t="s">
        <v>3177</v>
      </c>
      <c r="E381" s="18" t="s">
        <v>494</v>
      </c>
      <c r="F381" s="19"/>
      <c r="G381" s="19" t="e">
        <f>VLOOKUP(A381,Entradas!#REF!,303)</f>
        <v>#N/A</v>
      </c>
      <c r="H381" s="19" t="e">
        <f>VLOOKUP(A381,Salidas!#REF!,1949,0)</f>
        <v>#N/A</v>
      </c>
      <c r="I381" s="98">
        <v>2</v>
      </c>
      <c r="J381" s="57" t="s">
        <v>559</v>
      </c>
      <c r="K381" s="57" t="s">
        <v>553</v>
      </c>
      <c r="L381" s="20">
        <v>2300</v>
      </c>
      <c r="M381" s="21">
        <f>Conteo!$L381*Conteo!$I381</f>
        <v>4600</v>
      </c>
      <c r="N381" s="22"/>
      <c r="O381" s="23">
        <f>Conteo!$L381*Conteo!$I381</f>
        <v>4600</v>
      </c>
      <c r="P381" s="112"/>
    </row>
    <row r="382" spans="1:16" ht="24" customHeight="1">
      <c r="A382" s="14" t="s">
        <v>2153</v>
      </c>
      <c r="B382" s="47">
        <v>41772</v>
      </c>
      <c r="C382" s="41" t="s">
        <v>151</v>
      </c>
      <c r="D382" s="42" t="s">
        <v>300</v>
      </c>
      <c r="E382" s="19" t="s">
        <v>6</v>
      </c>
      <c r="F382" s="19">
        <v>4</v>
      </c>
      <c r="G382" s="19">
        <f>VLOOKUP(A382,Entradas!#REF!,303)</f>
        <v>0</v>
      </c>
      <c r="H382" s="19">
        <v>0</v>
      </c>
      <c r="I382" s="48">
        <f>(F382+G382)-H382</f>
        <v>4</v>
      </c>
      <c r="J382" s="57" t="s">
        <v>559</v>
      </c>
      <c r="K382" s="19" t="s">
        <v>554</v>
      </c>
      <c r="L382" s="20">
        <v>13865</v>
      </c>
      <c r="M382" s="21">
        <f>Conteo!$L382*Conteo!$I382</f>
        <v>55460</v>
      </c>
      <c r="N382" s="44"/>
      <c r="O382" s="23">
        <f>Conteo!$L382*Conteo!$I382</f>
        <v>55460</v>
      </c>
      <c r="P382" s="106"/>
    </row>
    <row r="383" spans="1:16" ht="24" customHeight="1">
      <c r="A383" s="14"/>
      <c r="B383" s="47">
        <v>41772</v>
      </c>
      <c r="C383" s="26" t="s">
        <v>2893</v>
      </c>
      <c r="D383" s="27" t="s">
        <v>2894</v>
      </c>
      <c r="E383" s="61" t="s">
        <v>5</v>
      </c>
      <c r="F383" s="32"/>
      <c r="G383" s="19" t="e">
        <f>VLOOKUP(A383,Entradas!#REF!,303)</f>
        <v>#N/A</v>
      </c>
      <c r="H383" s="19" t="e">
        <f>VLOOKUP(A383,Salidas!#REF!,1949,0)</f>
        <v>#N/A</v>
      </c>
      <c r="I383" s="32">
        <v>2</v>
      </c>
      <c r="J383" s="32" t="s">
        <v>559</v>
      </c>
      <c r="K383" s="32" t="s">
        <v>554</v>
      </c>
      <c r="L383" s="20">
        <v>125</v>
      </c>
      <c r="M383" s="21">
        <f>Conteo!$L383*Conteo!$I383</f>
        <v>250</v>
      </c>
      <c r="N383" s="62"/>
      <c r="O383" s="45">
        <f>Conteo!$L383*Conteo!$I383</f>
        <v>250</v>
      </c>
      <c r="P383" s="106"/>
    </row>
    <row r="384" spans="1:16" ht="24" customHeight="1">
      <c r="A384" s="14"/>
      <c r="B384" s="47">
        <v>41772</v>
      </c>
      <c r="C384" s="26" t="s">
        <v>2895</v>
      </c>
      <c r="D384" s="27" t="s">
        <v>2896</v>
      </c>
      <c r="E384" s="61" t="s">
        <v>5</v>
      </c>
      <c r="F384" s="32"/>
      <c r="G384" s="19" t="e">
        <f>VLOOKUP(A384,Entradas!#REF!,303)</f>
        <v>#N/A</v>
      </c>
      <c r="H384" s="19" t="e">
        <f>VLOOKUP(A384,Salidas!#REF!,1949,0)</f>
        <v>#N/A</v>
      </c>
      <c r="I384" s="32">
        <v>2</v>
      </c>
      <c r="J384" s="32" t="s">
        <v>559</v>
      </c>
      <c r="K384" s="32" t="s">
        <v>554</v>
      </c>
      <c r="L384" s="20">
        <v>125</v>
      </c>
      <c r="M384" s="21">
        <f>Conteo!$L384*Conteo!$I384</f>
        <v>250</v>
      </c>
      <c r="N384" s="62"/>
      <c r="O384" s="45">
        <f>Conteo!$L384*Conteo!$I384</f>
        <v>250</v>
      </c>
      <c r="P384" s="112"/>
    </row>
    <row r="385" spans="1:16" ht="24" customHeight="1">
      <c r="A385" s="14"/>
      <c r="B385" s="47">
        <v>41772</v>
      </c>
      <c r="C385" s="26" t="s">
        <v>2897</v>
      </c>
      <c r="D385" s="27" t="s">
        <v>2898</v>
      </c>
      <c r="E385" s="61" t="s">
        <v>5</v>
      </c>
      <c r="F385" s="32"/>
      <c r="G385" s="19" t="e">
        <f>VLOOKUP(A385,Entradas!#REF!,303)</f>
        <v>#N/A</v>
      </c>
      <c r="H385" s="19" t="e">
        <f>VLOOKUP(A385,Salidas!#REF!,1949,0)</f>
        <v>#N/A</v>
      </c>
      <c r="I385" s="32">
        <v>12</v>
      </c>
      <c r="J385" s="32" t="s">
        <v>559</v>
      </c>
      <c r="K385" s="32" t="s">
        <v>554</v>
      </c>
      <c r="L385" s="20">
        <v>35</v>
      </c>
      <c r="M385" s="21">
        <f>Conteo!$L385*Conteo!$I385</f>
        <v>420</v>
      </c>
      <c r="N385" s="62"/>
      <c r="O385" s="45">
        <f>Conteo!$L385*Conteo!$I385</f>
        <v>420</v>
      </c>
      <c r="P385" s="106"/>
    </row>
    <row r="386" spans="1:16" ht="24" customHeight="1">
      <c r="A386" s="14"/>
      <c r="B386" s="47">
        <v>44453</v>
      </c>
      <c r="C386" s="41" t="s">
        <v>155</v>
      </c>
      <c r="D386" s="42" t="s">
        <v>3077</v>
      </c>
      <c r="E386" s="19" t="s">
        <v>5</v>
      </c>
      <c r="F386" s="19"/>
      <c r="G386" s="19" t="e">
        <f>VLOOKUP(A386,Entradas!#REF!,303)</f>
        <v>#N/A</v>
      </c>
      <c r="H386" s="19" t="e">
        <f>VLOOKUP(A386,Salidas!#REF!,1949,0)</f>
        <v>#N/A</v>
      </c>
      <c r="I386" s="48">
        <v>1</v>
      </c>
      <c r="J386" s="57" t="s">
        <v>559</v>
      </c>
      <c r="K386" s="19" t="s">
        <v>554</v>
      </c>
      <c r="L386" s="20">
        <v>14544</v>
      </c>
      <c r="M386" s="21">
        <f>Conteo!$L386*Conteo!$I386</f>
        <v>14544</v>
      </c>
      <c r="N386" s="44"/>
      <c r="O386" s="23">
        <f>Conteo!$L386*Conteo!$I386</f>
        <v>14544</v>
      </c>
      <c r="P386" s="106"/>
    </row>
    <row r="387" spans="1:16" ht="24" customHeight="1">
      <c r="A387" s="14"/>
      <c r="B387" s="15">
        <v>44496</v>
      </c>
      <c r="C387" s="26" t="s">
        <v>3107</v>
      </c>
      <c r="D387" s="27" t="s">
        <v>3108</v>
      </c>
      <c r="E387" s="18" t="s">
        <v>494</v>
      </c>
      <c r="F387" s="19"/>
      <c r="G387" s="19" t="e">
        <f>VLOOKUP(A387,Entradas!#REF!,303)</f>
        <v>#N/A</v>
      </c>
      <c r="H387" s="19" t="e">
        <f>VLOOKUP(A387,Salidas!#REF!,1949,0)</f>
        <v>#N/A</v>
      </c>
      <c r="I387" s="98">
        <v>2</v>
      </c>
      <c r="J387" s="57" t="s">
        <v>559</v>
      </c>
      <c r="K387" s="57" t="s">
        <v>554</v>
      </c>
      <c r="L387" s="20">
        <v>1327</v>
      </c>
      <c r="M387" s="21">
        <f>Conteo!$L387*Conteo!$I387</f>
        <v>2654</v>
      </c>
      <c r="N387" s="22"/>
      <c r="O387" s="23">
        <f>Conteo!$L387*Conteo!$I387</f>
        <v>2654</v>
      </c>
      <c r="P387" s="106"/>
    </row>
    <row r="388" spans="1:16" ht="24" customHeight="1">
      <c r="A388" s="14"/>
      <c r="B388" s="15">
        <v>44496</v>
      </c>
      <c r="C388" s="26" t="s">
        <v>3111</v>
      </c>
      <c r="D388" s="27" t="s">
        <v>3108</v>
      </c>
      <c r="E388" s="18" t="s">
        <v>494</v>
      </c>
      <c r="F388" s="19"/>
      <c r="G388" s="19" t="e">
        <f>VLOOKUP(A388,Entradas!#REF!,303)</f>
        <v>#N/A</v>
      </c>
      <c r="H388" s="19" t="e">
        <f>VLOOKUP(A388,Salidas!#REF!,1949,0)</f>
        <v>#N/A</v>
      </c>
      <c r="I388" s="98">
        <v>0</v>
      </c>
      <c r="J388" s="57" t="s">
        <v>559</v>
      </c>
      <c r="K388" s="57" t="s">
        <v>554</v>
      </c>
      <c r="L388" s="20">
        <v>1327</v>
      </c>
      <c r="M388" s="21">
        <f>Conteo!$L388*Conteo!$I388</f>
        <v>0</v>
      </c>
      <c r="N388" s="22"/>
      <c r="O388" s="23">
        <f>Conteo!$L388*Conteo!$I388</f>
        <v>0</v>
      </c>
      <c r="P388" s="106"/>
    </row>
    <row r="389" spans="1:16" ht="24" customHeight="1">
      <c r="A389" s="14"/>
      <c r="B389" s="15">
        <v>44496</v>
      </c>
      <c r="C389" s="26" t="s">
        <v>3112</v>
      </c>
      <c r="D389" s="27" t="s">
        <v>3113</v>
      </c>
      <c r="E389" s="18" t="s">
        <v>494</v>
      </c>
      <c r="F389" s="19"/>
      <c r="G389" s="19" t="e">
        <f>VLOOKUP(A389,Entradas!#REF!,303)</f>
        <v>#N/A</v>
      </c>
      <c r="H389" s="19" t="e">
        <f>VLOOKUP(A389,Salidas!#REF!,1949,0)</f>
        <v>#N/A</v>
      </c>
      <c r="I389" s="98">
        <v>0</v>
      </c>
      <c r="J389" s="57" t="s">
        <v>559</v>
      </c>
      <c r="K389" s="57" t="s">
        <v>554</v>
      </c>
      <c r="L389" s="20">
        <v>118</v>
      </c>
      <c r="M389" s="21">
        <f>Conteo!$L389*Conteo!$I389</f>
        <v>0</v>
      </c>
      <c r="N389" s="22"/>
      <c r="O389" s="23">
        <f>Conteo!$L389*Conteo!$I389</f>
        <v>0</v>
      </c>
      <c r="P389" s="106"/>
    </row>
    <row r="390" spans="1:16" ht="24" customHeight="1">
      <c r="A390" s="14"/>
      <c r="B390" s="15">
        <v>44496</v>
      </c>
      <c r="C390" s="26" t="s">
        <v>3133</v>
      </c>
      <c r="D390" s="27" t="s">
        <v>3134</v>
      </c>
      <c r="E390" s="18" t="s">
        <v>494</v>
      </c>
      <c r="F390" s="19"/>
      <c r="G390" s="19" t="e">
        <f>VLOOKUP(A390,Entradas!#REF!,303)</f>
        <v>#N/A</v>
      </c>
      <c r="H390" s="19" t="e">
        <f>VLOOKUP(A390,Salidas!#REF!,1949,0)</f>
        <v>#N/A</v>
      </c>
      <c r="I390" s="98">
        <v>1</v>
      </c>
      <c r="J390" s="57" t="s">
        <v>559</v>
      </c>
      <c r="K390" s="57" t="s">
        <v>554</v>
      </c>
      <c r="L390" s="20">
        <v>2200</v>
      </c>
      <c r="M390" s="21">
        <f>Conteo!$L390*Conteo!$I390</f>
        <v>2200</v>
      </c>
      <c r="N390" s="22"/>
      <c r="O390" s="23">
        <f>Conteo!$L390*Conteo!$I390</f>
        <v>2200</v>
      </c>
      <c r="P390" s="106"/>
    </row>
    <row r="391" spans="1:16" ht="24" customHeight="1">
      <c r="A391" s="14"/>
      <c r="B391" s="47">
        <v>44496</v>
      </c>
      <c r="C391" s="26" t="s">
        <v>3133</v>
      </c>
      <c r="D391" s="27" t="s">
        <v>3134</v>
      </c>
      <c r="E391" s="19" t="s">
        <v>494</v>
      </c>
      <c r="F391" s="19"/>
      <c r="G391" s="19" t="e">
        <f>VLOOKUP(A391,Entradas!#REF!,303)</f>
        <v>#N/A</v>
      </c>
      <c r="H391" s="19" t="e">
        <f>VLOOKUP(A391,Salidas!#REF!,1949,0)</f>
        <v>#N/A</v>
      </c>
      <c r="I391" s="48">
        <v>0</v>
      </c>
      <c r="J391" s="57" t="s">
        <v>559</v>
      </c>
      <c r="K391" s="19" t="s">
        <v>554</v>
      </c>
      <c r="L391" s="68">
        <v>2200</v>
      </c>
      <c r="M391" s="21">
        <f>Conteo!$L391*Conteo!$I391</f>
        <v>0</v>
      </c>
      <c r="N391" s="44"/>
      <c r="O391" s="23">
        <f>Conteo!$L391*Conteo!$I391</f>
        <v>0</v>
      </c>
      <c r="P391" s="106"/>
    </row>
    <row r="392" spans="1:16" ht="24" customHeight="1">
      <c r="A392" s="14"/>
      <c r="B392" s="15">
        <v>44497</v>
      </c>
      <c r="C392" s="26" t="s">
        <v>3172</v>
      </c>
      <c r="D392" s="27" t="s">
        <v>3173</v>
      </c>
      <c r="E392" s="18" t="s">
        <v>494</v>
      </c>
      <c r="F392" s="19"/>
      <c r="G392" s="19" t="e">
        <f>VLOOKUP(A392,Entradas!#REF!,303)</f>
        <v>#N/A</v>
      </c>
      <c r="H392" s="19" t="e">
        <f>VLOOKUP(A392,Salidas!#REF!,1949,0)</f>
        <v>#N/A</v>
      </c>
      <c r="I392" s="98">
        <v>0</v>
      </c>
      <c r="J392" s="57" t="s">
        <v>559</v>
      </c>
      <c r="K392" s="57" t="s">
        <v>554</v>
      </c>
      <c r="L392" s="20">
        <v>2957</v>
      </c>
      <c r="M392" s="21">
        <f>Conteo!$L392*Conteo!$I392</f>
        <v>0</v>
      </c>
      <c r="N392" s="22"/>
      <c r="O392" s="23">
        <f>Conteo!$L392*Conteo!$I392</f>
        <v>0</v>
      </c>
      <c r="P392" s="106"/>
    </row>
    <row r="393" spans="1:16" ht="24" customHeight="1">
      <c r="A393" s="14" t="s">
        <v>2158</v>
      </c>
      <c r="B393" s="47">
        <v>43255</v>
      </c>
      <c r="C393" s="41" t="s">
        <v>162</v>
      </c>
      <c r="D393" s="42" t="s">
        <v>417</v>
      </c>
      <c r="E393" s="19" t="s">
        <v>5</v>
      </c>
      <c r="F393" s="19">
        <v>1</v>
      </c>
      <c r="G393" s="19">
        <f>VLOOKUP(A393,Entradas!#REF!,303)</f>
        <v>0</v>
      </c>
      <c r="H393" s="19">
        <v>0</v>
      </c>
      <c r="I393" s="48">
        <f>(F393+G393)-H393</f>
        <v>1</v>
      </c>
      <c r="J393" s="57" t="s">
        <v>559</v>
      </c>
      <c r="K393" s="19" t="s">
        <v>555</v>
      </c>
      <c r="L393" s="49">
        <v>8024</v>
      </c>
      <c r="M393" s="21">
        <f>Conteo!$L393*Conteo!$I393</f>
        <v>8024</v>
      </c>
      <c r="N393" s="44"/>
      <c r="O393" s="23">
        <f>Conteo!$L393*Conteo!$I393</f>
        <v>8024</v>
      </c>
      <c r="P393" s="106"/>
    </row>
    <row r="394" spans="1:16" ht="24" customHeight="1">
      <c r="A394" s="14" t="s">
        <v>2504</v>
      </c>
      <c r="B394" s="15">
        <v>43363</v>
      </c>
      <c r="C394" s="26" t="s">
        <v>1453</v>
      </c>
      <c r="D394" s="27" t="s">
        <v>1454</v>
      </c>
      <c r="E394" s="18" t="s">
        <v>368</v>
      </c>
      <c r="F394" s="19">
        <v>3</v>
      </c>
      <c r="G394" s="19">
        <f>VLOOKUP(A394,Entradas!#REF!,303)</f>
        <v>0</v>
      </c>
      <c r="H394" s="19">
        <f>VLOOKUP(A394,Salidas!#REF!,1949,0)</f>
        <v>0</v>
      </c>
      <c r="I394" s="19">
        <v>2</v>
      </c>
      <c r="J394" s="93" t="s">
        <v>991</v>
      </c>
      <c r="K394" s="19" t="s">
        <v>1455</v>
      </c>
      <c r="L394" s="20" t="s">
        <v>1408</v>
      </c>
      <c r="M394" s="21">
        <f>Conteo!$L394*Conteo!$I394</f>
        <v>1600</v>
      </c>
      <c r="N394" s="22"/>
      <c r="O394" s="46">
        <f>Conteo!$L394*Conteo!$I394</f>
        <v>1600</v>
      </c>
      <c r="P394" s="106"/>
    </row>
    <row r="395" spans="1:16" ht="24" customHeight="1">
      <c r="A395" s="14" t="s">
        <v>2505</v>
      </c>
      <c r="B395" s="15">
        <v>43363</v>
      </c>
      <c r="C395" s="26" t="s">
        <v>1456</v>
      </c>
      <c r="D395" s="27" t="s">
        <v>1457</v>
      </c>
      <c r="E395" s="18" t="s">
        <v>368</v>
      </c>
      <c r="F395" s="19">
        <v>3</v>
      </c>
      <c r="G395" s="19">
        <f>VLOOKUP(A395,Entradas!#REF!,303)</f>
        <v>0</v>
      </c>
      <c r="H395" s="19">
        <f>VLOOKUP(A395,Salidas!#REF!,1949,0)</f>
        <v>0</v>
      </c>
      <c r="I395" s="19">
        <f>(F395+G395)-H395</f>
        <v>3</v>
      </c>
      <c r="J395" s="93" t="s">
        <v>991</v>
      </c>
      <c r="K395" s="19" t="s">
        <v>1455</v>
      </c>
      <c r="L395" s="20" t="s">
        <v>1458</v>
      </c>
      <c r="M395" s="21">
        <f>Conteo!$L395*Conteo!$I395</f>
        <v>900</v>
      </c>
      <c r="N395" s="22"/>
      <c r="O395" s="23">
        <f>Conteo!$L395*Conteo!$I395</f>
        <v>900</v>
      </c>
      <c r="P395" s="106"/>
    </row>
    <row r="396" spans="1:16" ht="24" customHeight="1">
      <c r="A396" s="14" t="s">
        <v>2544</v>
      </c>
      <c r="B396" s="15">
        <v>41745</v>
      </c>
      <c r="C396" s="26" t="s">
        <v>1551</v>
      </c>
      <c r="D396" s="27" t="s">
        <v>1933</v>
      </c>
      <c r="E396" s="18" t="s">
        <v>1435</v>
      </c>
      <c r="F396" s="19">
        <v>3</v>
      </c>
      <c r="G396" s="19">
        <f>VLOOKUP(A396,Entradas!#REF!,303)</f>
        <v>0</v>
      </c>
      <c r="H396" s="19">
        <v>0</v>
      </c>
      <c r="I396" s="19">
        <v>5.4</v>
      </c>
      <c r="J396" s="93" t="s">
        <v>991</v>
      </c>
      <c r="K396" s="19" t="s">
        <v>2784</v>
      </c>
      <c r="L396" s="20" t="s">
        <v>1038</v>
      </c>
      <c r="M396" s="21">
        <f>Conteo!$L396*Conteo!$I396</f>
        <v>345.6</v>
      </c>
      <c r="N396" s="22"/>
      <c r="O396" s="23">
        <f>Conteo!$L396*Conteo!$I396</f>
        <v>345.6</v>
      </c>
      <c r="P396" s="106"/>
    </row>
    <row r="397" spans="1:16" ht="24" customHeight="1">
      <c r="A397" s="30" t="s">
        <v>2782</v>
      </c>
      <c r="B397" s="15">
        <v>41745</v>
      </c>
      <c r="C397" s="19" t="s">
        <v>2782</v>
      </c>
      <c r="D397" s="31" t="s">
        <v>2783</v>
      </c>
      <c r="E397" s="32" t="s">
        <v>494</v>
      </c>
      <c r="F397" s="32">
        <v>8</v>
      </c>
      <c r="G397" s="19">
        <v>0</v>
      </c>
      <c r="H397" s="19">
        <v>0</v>
      </c>
      <c r="I397" s="32">
        <v>7</v>
      </c>
      <c r="J397" s="94" t="s">
        <v>991</v>
      </c>
      <c r="K397" s="32" t="s">
        <v>2784</v>
      </c>
      <c r="L397" s="33">
        <v>3276.06</v>
      </c>
      <c r="M397" s="21">
        <f>Conteo!$L397*Conteo!$I397</f>
        <v>22932.42</v>
      </c>
      <c r="N397" s="22"/>
      <c r="O397" s="23">
        <f>Conteo!$L397*Conteo!$I397</f>
        <v>22932.42</v>
      </c>
      <c r="P397" s="106"/>
    </row>
    <row r="398" spans="1:16" ht="24" customHeight="1">
      <c r="A398" s="30" t="s">
        <v>2785</v>
      </c>
      <c r="B398" s="15">
        <v>41745</v>
      </c>
      <c r="C398" s="19" t="s">
        <v>2785</v>
      </c>
      <c r="D398" s="31" t="s">
        <v>2786</v>
      </c>
      <c r="E398" s="32" t="s">
        <v>494</v>
      </c>
      <c r="F398" s="32">
        <v>8</v>
      </c>
      <c r="G398" s="19">
        <v>0</v>
      </c>
      <c r="H398" s="19">
        <v>0</v>
      </c>
      <c r="I398" s="32">
        <v>7</v>
      </c>
      <c r="J398" s="94" t="s">
        <v>991</v>
      </c>
      <c r="K398" s="32" t="s">
        <v>2784</v>
      </c>
      <c r="L398" s="33">
        <v>2392.1</v>
      </c>
      <c r="M398" s="21">
        <f>Conteo!$L398*Conteo!$I398</f>
        <v>16744.7</v>
      </c>
      <c r="N398" s="22"/>
      <c r="O398" s="23">
        <f>Conteo!$L398*Conteo!$I398</f>
        <v>16744.7</v>
      </c>
      <c r="P398" s="106"/>
    </row>
    <row r="399" spans="1:16" ht="24" customHeight="1">
      <c r="A399" s="14"/>
      <c r="B399" s="15">
        <v>43363</v>
      </c>
      <c r="C399" s="26" t="s">
        <v>2849</v>
      </c>
      <c r="D399" s="27" t="s">
        <v>2850</v>
      </c>
      <c r="E399" s="18" t="s">
        <v>494</v>
      </c>
      <c r="F399" s="19"/>
      <c r="G399" s="19" t="e">
        <f>VLOOKUP(A399,Entradas!#REF!,303)</f>
        <v>#N/A</v>
      </c>
      <c r="H399" s="19" t="e">
        <f>VLOOKUP(A399,Salidas!#REF!,1949,0)</f>
        <v>#N/A</v>
      </c>
      <c r="I399" s="19">
        <v>1</v>
      </c>
      <c r="J399" s="93" t="s">
        <v>991</v>
      </c>
      <c r="K399" s="19" t="s">
        <v>2784</v>
      </c>
      <c r="L399" s="20">
        <v>800</v>
      </c>
      <c r="M399" s="21">
        <f>Conteo!$L399*Conteo!$I399</f>
        <v>800</v>
      </c>
      <c r="N399" s="22"/>
      <c r="O399" s="23">
        <f>Conteo!$L399*Conteo!$I399</f>
        <v>800</v>
      </c>
      <c r="P399" s="106"/>
    </row>
    <row r="400" spans="1:16" ht="24" customHeight="1">
      <c r="A400" s="14" t="s">
        <v>2506</v>
      </c>
      <c r="B400" s="15">
        <v>41956</v>
      </c>
      <c r="C400" s="26" t="s">
        <v>1459</v>
      </c>
      <c r="D400" s="27" t="s">
        <v>1460</v>
      </c>
      <c r="E400" s="18" t="s">
        <v>368</v>
      </c>
      <c r="F400" s="19">
        <v>5</v>
      </c>
      <c r="G400" s="19">
        <f>VLOOKUP(A400,Entradas!#REF!,303)</f>
        <v>0</v>
      </c>
      <c r="H400" s="19">
        <f>VLOOKUP(A400,Salidas!#REF!,1949,0)</f>
        <v>0</v>
      </c>
      <c r="I400" s="19">
        <f>(F400+G400)-H400</f>
        <v>5</v>
      </c>
      <c r="J400" s="93" t="s">
        <v>991</v>
      </c>
      <c r="K400" s="19" t="s">
        <v>1461</v>
      </c>
      <c r="L400" s="20" t="s">
        <v>1138</v>
      </c>
      <c r="M400" s="21">
        <f>Conteo!$L400*Conteo!$I400</f>
        <v>2655</v>
      </c>
      <c r="N400" s="22"/>
      <c r="O400" s="23">
        <f>Conteo!$L400*Conteo!$I400</f>
        <v>2655</v>
      </c>
      <c r="P400" s="106"/>
    </row>
    <row r="401" spans="1:16" ht="24" customHeight="1">
      <c r="A401" s="14" t="s">
        <v>2508</v>
      </c>
      <c r="B401" s="15">
        <v>41956</v>
      </c>
      <c r="C401" s="26" t="s">
        <v>1464</v>
      </c>
      <c r="D401" s="27" t="s">
        <v>1465</v>
      </c>
      <c r="E401" s="18" t="s">
        <v>368</v>
      </c>
      <c r="F401" s="19">
        <v>2</v>
      </c>
      <c r="G401" s="19">
        <f>VLOOKUP(A401,Entradas!#REF!,303)</f>
        <v>0</v>
      </c>
      <c r="H401" s="19">
        <f>VLOOKUP(A401,Salidas!#REF!,1949,0)</f>
        <v>0</v>
      </c>
      <c r="I401" s="19">
        <f>(F401+G401)-H401</f>
        <v>2</v>
      </c>
      <c r="J401" s="93" t="s">
        <v>991</v>
      </c>
      <c r="K401" s="19" t="s">
        <v>1461</v>
      </c>
      <c r="L401" s="20" t="s">
        <v>1138</v>
      </c>
      <c r="M401" s="21">
        <f>Conteo!$L401*Conteo!$I401</f>
        <v>1062</v>
      </c>
      <c r="N401" s="22"/>
      <c r="O401" s="23">
        <f>Conteo!$L401*Conteo!$I401</f>
        <v>1062</v>
      </c>
      <c r="P401" s="106"/>
    </row>
    <row r="402" spans="1:16" ht="24" customHeight="1">
      <c r="A402" s="14" t="s">
        <v>2509</v>
      </c>
      <c r="B402" s="15">
        <v>41956</v>
      </c>
      <c r="C402" s="26" t="s">
        <v>1466</v>
      </c>
      <c r="D402" s="27" t="s">
        <v>1467</v>
      </c>
      <c r="E402" s="18" t="s">
        <v>368</v>
      </c>
      <c r="F402" s="19">
        <v>7</v>
      </c>
      <c r="G402" s="19">
        <f>VLOOKUP(A402,Entradas!#REF!,303)</f>
        <v>0</v>
      </c>
      <c r="H402" s="19">
        <f>VLOOKUP(A402,Salidas!#REF!,1949,0)</f>
        <v>0</v>
      </c>
      <c r="I402" s="19">
        <f>(F402+G402)-H402</f>
        <v>7</v>
      </c>
      <c r="J402" s="93" t="s">
        <v>991</v>
      </c>
      <c r="K402" s="19" t="s">
        <v>1461</v>
      </c>
      <c r="L402" s="20" t="s">
        <v>1138</v>
      </c>
      <c r="M402" s="21">
        <f>Conteo!$L402*Conteo!$I402</f>
        <v>3717</v>
      </c>
      <c r="N402" s="22"/>
      <c r="O402" s="23">
        <f>Conteo!$L402*Conteo!$I402</f>
        <v>3717</v>
      </c>
      <c r="P402" s="106"/>
    </row>
    <row r="403" spans="1:16" ht="24" customHeight="1">
      <c r="A403" s="14" t="s">
        <v>2510</v>
      </c>
      <c r="B403" s="15">
        <v>41956</v>
      </c>
      <c r="C403" s="26" t="s">
        <v>1468</v>
      </c>
      <c r="D403" s="27" t="s">
        <v>1469</v>
      </c>
      <c r="E403" s="18" t="s">
        <v>368</v>
      </c>
      <c r="F403" s="19">
        <v>4</v>
      </c>
      <c r="G403" s="19">
        <f>VLOOKUP(A403,Entradas!#REF!,303)</f>
        <v>0</v>
      </c>
      <c r="H403" s="19">
        <f>VLOOKUP(A403,Salidas!#REF!,1949,0)</f>
        <v>0</v>
      </c>
      <c r="I403" s="19">
        <f>(F403+G403)-H403</f>
        <v>4</v>
      </c>
      <c r="J403" s="93" t="s">
        <v>991</v>
      </c>
      <c r="K403" s="19" t="s">
        <v>1461</v>
      </c>
      <c r="L403" s="20" t="s">
        <v>1138</v>
      </c>
      <c r="M403" s="21">
        <f>Conteo!$L403*Conteo!$I403</f>
        <v>2124</v>
      </c>
      <c r="N403" s="22"/>
      <c r="O403" s="23">
        <f>Conteo!$L403*Conteo!$I403</f>
        <v>2124</v>
      </c>
      <c r="P403" s="106"/>
    </row>
    <row r="404" spans="1:16" ht="24" customHeight="1">
      <c r="A404" s="14" t="s">
        <v>2511</v>
      </c>
      <c r="B404" s="15">
        <v>41956</v>
      </c>
      <c r="C404" s="26" t="s">
        <v>1470</v>
      </c>
      <c r="D404" s="27" t="s">
        <v>1471</v>
      </c>
      <c r="E404" s="18" t="s">
        <v>368</v>
      </c>
      <c r="F404" s="19">
        <v>3</v>
      </c>
      <c r="G404" s="19">
        <f>VLOOKUP(A404,Entradas!#REF!,303)</f>
        <v>0</v>
      </c>
      <c r="H404" s="19">
        <f>VLOOKUP(A404,Salidas!#REF!,1949,0)</f>
        <v>0</v>
      </c>
      <c r="I404" s="19">
        <f>(F404+G404)-H404</f>
        <v>3</v>
      </c>
      <c r="J404" s="93" t="s">
        <v>991</v>
      </c>
      <c r="K404" s="19" t="s">
        <v>1461</v>
      </c>
      <c r="L404" s="20" t="s">
        <v>1115</v>
      </c>
      <c r="M404" s="21">
        <f>Conteo!$L404*Conteo!$I404</f>
        <v>1200</v>
      </c>
      <c r="N404" s="22"/>
      <c r="O404" s="23">
        <f>Conteo!$L404*Conteo!$I404</f>
        <v>1200</v>
      </c>
      <c r="P404" s="106"/>
    </row>
    <row r="405" spans="1:16" ht="24" customHeight="1">
      <c r="A405" s="14" t="s">
        <v>2512</v>
      </c>
      <c r="B405" s="15">
        <v>41956</v>
      </c>
      <c r="C405" s="26" t="s">
        <v>1472</v>
      </c>
      <c r="D405" s="27" t="s">
        <v>1473</v>
      </c>
      <c r="E405" s="18" t="s">
        <v>368</v>
      </c>
      <c r="F405" s="19">
        <v>1</v>
      </c>
      <c r="G405" s="19">
        <f>VLOOKUP(A405,Entradas!#REF!,303)</f>
        <v>0</v>
      </c>
      <c r="H405" s="19">
        <f>VLOOKUP(A405,Salidas!#REF!,1949,0)</f>
        <v>0</v>
      </c>
      <c r="I405" s="19">
        <f>(F405+G405)-H405</f>
        <v>1</v>
      </c>
      <c r="J405" s="93" t="s">
        <v>991</v>
      </c>
      <c r="K405" s="19" t="s">
        <v>1461</v>
      </c>
      <c r="L405" s="20" t="s">
        <v>1474</v>
      </c>
      <c r="M405" s="21">
        <f>Conteo!$L405*Conteo!$I405</f>
        <v>700</v>
      </c>
      <c r="N405" s="22"/>
      <c r="O405" s="23">
        <f>Conteo!$L405*Conteo!$I405</f>
        <v>700</v>
      </c>
      <c r="P405" s="106"/>
    </row>
    <row r="406" spans="1:16" ht="24" customHeight="1">
      <c r="A406" s="14" t="s">
        <v>2513</v>
      </c>
      <c r="B406" s="15">
        <v>41956</v>
      </c>
      <c r="C406" s="26" t="s">
        <v>1475</v>
      </c>
      <c r="D406" s="27" t="s">
        <v>1476</v>
      </c>
      <c r="E406" s="18" t="s">
        <v>368</v>
      </c>
      <c r="F406" s="19">
        <v>5</v>
      </c>
      <c r="G406" s="19">
        <f>VLOOKUP(A406,Entradas!#REF!,303)</f>
        <v>0</v>
      </c>
      <c r="H406" s="19">
        <f>VLOOKUP(A406,Salidas!#REF!,1949,0)</f>
        <v>0</v>
      </c>
      <c r="I406" s="19">
        <v>6</v>
      </c>
      <c r="J406" s="93" t="s">
        <v>991</v>
      </c>
      <c r="K406" s="19" t="s">
        <v>1461</v>
      </c>
      <c r="L406" s="20" t="s">
        <v>1202</v>
      </c>
      <c r="M406" s="21">
        <f>Conteo!$L406*Conteo!$I406</f>
        <v>3600</v>
      </c>
      <c r="N406" s="22"/>
      <c r="O406" s="23">
        <f>Conteo!$L406*Conteo!$I406</f>
        <v>3600</v>
      </c>
      <c r="P406" s="106"/>
    </row>
    <row r="407" spans="1:16" ht="24" customHeight="1">
      <c r="A407" s="14" t="s">
        <v>2514</v>
      </c>
      <c r="B407" s="15">
        <v>41956</v>
      </c>
      <c r="C407" s="26" t="s">
        <v>1477</v>
      </c>
      <c r="D407" s="27" t="s">
        <v>1478</v>
      </c>
      <c r="E407" s="18" t="s">
        <v>368</v>
      </c>
      <c r="F407" s="19">
        <v>7</v>
      </c>
      <c r="G407" s="19">
        <f>VLOOKUP(A407,Entradas!#REF!,303)</f>
        <v>0</v>
      </c>
      <c r="H407" s="19">
        <f>VLOOKUP(A407,Salidas!#REF!,1949,0)</f>
        <v>0</v>
      </c>
      <c r="I407" s="19">
        <f>(F407+G407)-H407</f>
        <v>7</v>
      </c>
      <c r="J407" s="93" t="s">
        <v>991</v>
      </c>
      <c r="K407" s="19" t="s">
        <v>1461</v>
      </c>
      <c r="L407" s="20" t="s">
        <v>1479</v>
      </c>
      <c r="M407" s="21">
        <f>Conteo!$L407*Conteo!$I407</f>
        <v>3500</v>
      </c>
      <c r="N407" s="22"/>
      <c r="O407" s="23">
        <f>Conteo!$L407*Conteo!$I407</f>
        <v>3500</v>
      </c>
      <c r="P407" s="106"/>
    </row>
    <row r="408" spans="1:16" ht="24" customHeight="1">
      <c r="A408" s="14" t="s">
        <v>2515</v>
      </c>
      <c r="B408" s="15">
        <v>41956</v>
      </c>
      <c r="C408" s="26" t="s">
        <v>1480</v>
      </c>
      <c r="D408" s="27" t="s">
        <v>1481</v>
      </c>
      <c r="E408" s="18" t="s">
        <v>368</v>
      </c>
      <c r="F408" s="19">
        <v>5</v>
      </c>
      <c r="G408" s="19">
        <f>VLOOKUP(A408,Entradas!#REF!,303)</f>
        <v>0</v>
      </c>
      <c r="H408" s="19">
        <f>VLOOKUP(A408,Salidas!#REF!,1949,0)</f>
        <v>0</v>
      </c>
      <c r="I408" s="19">
        <f>(F408+G408)-H408</f>
        <v>5</v>
      </c>
      <c r="J408" s="93" t="s">
        <v>991</v>
      </c>
      <c r="K408" s="19" t="s">
        <v>1461</v>
      </c>
      <c r="L408" s="20" t="s">
        <v>1164</v>
      </c>
      <c r="M408" s="21">
        <f>Conteo!$L408*Conteo!$I408</f>
        <v>750</v>
      </c>
      <c r="N408" s="22"/>
      <c r="O408" s="23">
        <f>Conteo!$L408*Conteo!$I408</f>
        <v>750</v>
      </c>
      <c r="P408" s="106"/>
    </row>
    <row r="409" spans="1:16" ht="24" customHeight="1">
      <c r="A409" s="14" t="s">
        <v>2516</v>
      </c>
      <c r="B409" s="15">
        <v>41956</v>
      </c>
      <c r="C409" s="26" t="s">
        <v>1482</v>
      </c>
      <c r="D409" s="27" t="s">
        <v>1483</v>
      </c>
      <c r="E409" s="18" t="s">
        <v>368</v>
      </c>
      <c r="F409" s="19">
        <v>2</v>
      </c>
      <c r="G409" s="19">
        <f>VLOOKUP(A409,Entradas!#REF!,303)</f>
        <v>0</v>
      </c>
      <c r="H409" s="19">
        <f>VLOOKUP(A409,Salidas!#REF!,1949,0)</f>
        <v>0</v>
      </c>
      <c r="I409" s="19">
        <f>(F409+G409)-H409</f>
        <v>2</v>
      </c>
      <c r="J409" s="93" t="s">
        <v>991</v>
      </c>
      <c r="K409" s="19" t="s">
        <v>1461</v>
      </c>
      <c r="L409" s="20" t="s">
        <v>1181</v>
      </c>
      <c r="M409" s="21">
        <f>Conteo!$L409*Conteo!$I409</f>
        <v>150</v>
      </c>
      <c r="N409" s="22"/>
      <c r="O409" s="23">
        <f>Conteo!$L409*Conteo!$I409</f>
        <v>150</v>
      </c>
      <c r="P409" s="60"/>
    </row>
    <row r="410" spans="1:16" ht="24" customHeight="1">
      <c r="A410" s="14" t="s">
        <v>2517</v>
      </c>
      <c r="B410" s="15">
        <v>41956</v>
      </c>
      <c r="C410" s="26" t="s">
        <v>1484</v>
      </c>
      <c r="D410" s="27" t="s">
        <v>1485</v>
      </c>
      <c r="E410" s="18" t="s">
        <v>368</v>
      </c>
      <c r="F410" s="19">
        <v>2</v>
      </c>
      <c r="G410" s="19">
        <f>VLOOKUP(A410,Entradas!#REF!,303)</f>
        <v>0</v>
      </c>
      <c r="H410" s="19">
        <f>VLOOKUP(A410,Salidas!#REF!,1949,0)</f>
        <v>0</v>
      </c>
      <c r="I410" s="19">
        <f>(F410+G410)-H410</f>
        <v>2</v>
      </c>
      <c r="J410" s="93" t="s">
        <v>991</v>
      </c>
      <c r="K410" s="19" t="s">
        <v>1461</v>
      </c>
      <c r="L410" s="20" t="s">
        <v>1486</v>
      </c>
      <c r="M410" s="21">
        <f>Conteo!$L410*Conteo!$I410</f>
        <v>160</v>
      </c>
      <c r="N410" s="22"/>
      <c r="O410" s="23">
        <f>Conteo!$L410*Conteo!$I410</f>
        <v>160</v>
      </c>
      <c r="P410" s="60"/>
    </row>
    <row r="411" spans="1:16" ht="24" customHeight="1">
      <c r="A411" s="14" t="s">
        <v>2518</v>
      </c>
      <c r="B411" s="15">
        <v>41956</v>
      </c>
      <c r="C411" s="26" t="s">
        <v>1487</v>
      </c>
      <c r="D411" s="27" t="s">
        <v>1488</v>
      </c>
      <c r="E411" s="18" t="s">
        <v>368</v>
      </c>
      <c r="F411" s="19">
        <v>1</v>
      </c>
      <c r="G411" s="19">
        <f>VLOOKUP(A411,Entradas!#REF!,303)</f>
        <v>0</v>
      </c>
      <c r="H411" s="19">
        <f>VLOOKUP(A411,Salidas!#REF!,1949,0)</f>
        <v>0</v>
      </c>
      <c r="I411" s="19">
        <f>(F411+G411)-H411</f>
        <v>1</v>
      </c>
      <c r="J411" s="93" t="s">
        <v>991</v>
      </c>
      <c r="K411" s="19" t="s">
        <v>1461</v>
      </c>
      <c r="L411" s="20" t="s">
        <v>1282</v>
      </c>
      <c r="M411" s="21">
        <f>Conteo!$L411*Conteo!$I411</f>
        <v>70</v>
      </c>
      <c r="N411" s="22"/>
      <c r="O411" s="23">
        <f>Conteo!$L411*Conteo!$I411</f>
        <v>70</v>
      </c>
      <c r="P411" s="60"/>
    </row>
    <row r="412" spans="1:16" ht="24" customHeight="1">
      <c r="A412" s="30" t="s">
        <v>1462</v>
      </c>
      <c r="B412" s="15">
        <v>41956</v>
      </c>
      <c r="C412" s="19" t="s">
        <v>1462</v>
      </c>
      <c r="D412" s="31" t="s">
        <v>2787</v>
      </c>
      <c r="E412" s="32" t="s">
        <v>494</v>
      </c>
      <c r="F412" s="32">
        <v>8</v>
      </c>
      <c r="G412" s="19">
        <v>0</v>
      </c>
      <c r="H412" s="19">
        <v>0</v>
      </c>
      <c r="I412" s="32">
        <v>8</v>
      </c>
      <c r="J412" s="94" t="s">
        <v>991</v>
      </c>
      <c r="K412" s="32" t="s">
        <v>1461</v>
      </c>
      <c r="L412" s="33">
        <v>1196.05</v>
      </c>
      <c r="M412" s="21">
        <f>Conteo!$L412*Conteo!$I412</f>
        <v>9568.4</v>
      </c>
      <c r="N412" s="22"/>
      <c r="O412" s="23">
        <f>Conteo!$L412*Conteo!$I412</f>
        <v>9568.4</v>
      </c>
      <c r="P412" s="60"/>
    </row>
    <row r="413" spans="1:16" ht="24" customHeight="1">
      <c r="A413" s="14" t="s">
        <v>2531</v>
      </c>
      <c r="B413" s="15">
        <v>41188</v>
      </c>
      <c r="C413" s="26" t="s">
        <v>1517</v>
      </c>
      <c r="D413" s="27" t="s">
        <v>1518</v>
      </c>
      <c r="E413" s="18" t="s">
        <v>368</v>
      </c>
      <c r="F413" s="19">
        <v>200</v>
      </c>
      <c r="G413" s="19">
        <f>VLOOKUP(A413,Entradas!#REF!,303)</f>
        <v>0</v>
      </c>
      <c r="H413" s="19">
        <f>VLOOKUP(A413,Salidas!#REF!,1949,0)</f>
        <v>0</v>
      </c>
      <c r="I413" s="19">
        <f>(F413+G413)-H413</f>
        <v>200</v>
      </c>
      <c r="J413" s="93" t="s">
        <v>991</v>
      </c>
      <c r="K413" s="19" t="s">
        <v>1491</v>
      </c>
      <c r="L413" s="20">
        <v>3</v>
      </c>
      <c r="M413" s="21">
        <f>Conteo!$L413*Conteo!$I413</f>
        <v>600</v>
      </c>
      <c r="N413" s="22"/>
      <c r="O413" s="23">
        <f>Conteo!$L413*Conteo!$I413</f>
        <v>600</v>
      </c>
      <c r="P413" s="106"/>
    </row>
    <row r="414" spans="1:16" ht="24" customHeight="1">
      <c r="A414" s="14" t="s">
        <v>2528</v>
      </c>
      <c r="B414" s="15">
        <v>41331</v>
      </c>
      <c r="C414" s="26" t="s">
        <v>1510</v>
      </c>
      <c r="D414" s="27" t="s">
        <v>1511</v>
      </c>
      <c r="E414" s="18" t="s">
        <v>368</v>
      </c>
      <c r="F414" s="19">
        <v>43</v>
      </c>
      <c r="G414" s="19">
        <f>VLOOKUP(A414,Entradas!#REF!,303)</f>
        <v>0</v>
      </c>
      <c r="H414" s="19">
        <f>VLOOKUP(A414,Salidas!#REF!,1949,0)</f>
        <v>0</v>
      </c>
      <c r="I414" s="19">
        <f>(F414+G414)-H414</f>
        <v>43</v>
      </c>
      <c r="J414" s="93" t="s">
        <v>991</v>
      </c>
      <c r="K414" s="19" t="s">
        <v>1491</v>
      </c>
      <c r="L414" s="20" t="s">
        <v>1512</v>
      </c>
      <c r="M414" s="21">
        <f>Conteo!$L414*Conteo!$I414</f>
        <v>76.97</v>
      </c>
      <c r="N414" s="22"/>
      <c r="O414" s="23">
        <f>Conteo!$L414*Conteo!$I414</f>
        <v>76.97</v>
      </c>
      <c r="P414" s="106"/>
    </row>
    <row r="415" spans="1:16" ht="24" customHeight="1">
      <c r="A415" s="14" t="s">
        <v>2523</v>
      </c>
      <c r="B415" s="15">
        <v>41654</v>
      </c>
      <c r="C415" s="26" t="s">
        <v>1498</v>
      </c>
      <c r="D415" s="27" t="s">
        <v>1499</v>
      </c>
      <c r="E415" s="18" t="s">
        <v>368</v>
      </c>
      <c r="F415" s="19">
        <v>175</v>
      </c>
      <c r="G415" s="19">
        <f>VLOOKUP(A415,Entradas!#REF!,303)</f>
        <v>0</v>
      </c>
      <c r="H415" s="19">
        <f>VLOOKUP(A415,Salidas!#REF!,1949,0)</f>
        <v>0</v>
      </c>
      <c r="I415" s="19">
        <f>(F415+G415)-H415</f>
        <v>175</v>
      </c>
      <c r="J415" s="93" t="s">
        <v>991</v>
      </c>
      <c r="K415" s="19" t="s">
        <v>1491</v>
      </c>
      <c r="L415" s="20" t="s">
        <v>1452</v>
      </c>
      <c r="M415" s="21">
        <f>Conteo!$L415*Conteo!$I415</f>
        <v>8750</v>
      </c>
      <c r="N415" s="22"/>
      <c r="O415" s="23">
        <f>Conteo!$L415*Conteo!$I415</f>
        <v>8750</v>
      </c>
      <c r="P415" s="60"/>
    </row>
    <row r="416" spans="1:16" ht="24" customHeight="1">
      <c r="A416" s="14" t="s">
        <v>2525</v>
      </c>
      <c r="B416" s="15">
        <v>42002</v>
      </c>
      <c r="C416" s="26" t="s">
        <v>1502</v>
      </c>
      <c r="D416" s="27" t="s">
        <v>1503</v>
      </c>
      <c r="E416" s="18" t="s">
        <v>368</v>
      </c>
      <c r="F416" s="19">
        <v>32</v>
      </c>
      <c r="G416" s="19">
        <f>VLOOKUP(A416,Entradas!#REF!,303)</f>
        <v>0</v>
      </c>
      <c r="H416" s="19">
        <f>VLOOKUP(A416,Salidas!#REF!,1949,0)</f>
        <v>0</v>
      </c>
      <c r="I416" s="19">
        <f>(F416+G416)-H416</f>
        <v>32</v>
      </c>
      <c r="J416" s="93" t="s">
        <v>991</v>
      </c>
      <c r="K416" s="19" t="s">
        <v>1491</v>
      </c>
      <c r="L416" s="20" t="s">
        <v>1504</v>
      </c>
      <c r="M416" s="21">
        <f>Conteo!$L416*Conteo!$I416</f>
        <v>19.52</v>
      </c>
      <c r="N416" s="22"/>
      <c r="O416" s="23">
        <f>Conteo!$L416*Conteo!$I416</f>
        <v>19.52</v>
      </c>
      <c r="P416" s="60"/>
    </row>
    <row r="417" spans="1:16" ht="24" customHeight="1">
      <c r="A417" s="14" t="s">
        <v>2527</v>
      </c>
      <c r="B417" s="15">
        <v>42242</v>
      </c>
      <c r="C417" s="26" t="s">
        <v>1507</v>
      </c>
      <c r="D417" s="27" t="s">
        <v>1508</v>
      </c>
      <c r="E417" s="18" t="s">
        <v>368</v>
      </c>
      <c r="F417" s="19">
        <v>857</v>
      </c>
      <c r="G417" s="19">
        <f>VLOOKUP(A417,Entradas!#REF!,303)</f>
        <v>0</v>
      </c>
      <c r="H417" s="19">
        <f>VLOOKUP(A417,Salidas!#REF!,1949,0)</f>
        <v>0</v>
      </c>
      <c r="I417" s="19">
        <v>709</v>
      </c>
      <c r="J417" s="93" t="s">
        <v>991</v>
      </c>
      <c r="K417" s="19" t="s">
        <v>1491</v>
      </c>
      <c r="L417" s="20" t="s">
        <v>1509</v>
      </c>
      <c r="M417" s="21">
        <f>Conteo!$L417*Conteo!$I417</f>
        <v>560.11</v>
      </c>
      <c r="N417" s="22"/>
      <c r="O417" s="23">
        <f>Conteo!$L417*Conteo!$I417</f>
        <v>560.11</v>
      </c>
      <c r="P417" s="119"/>
    </row>
    <row r="418" spans="1:16" ht="24" customHeight="1">
      <c r="A418" s="14" t="s">
        <v>2519</v>
      </c>
      <c r="B418" s="15">
        <v>42258</v>
      </c>
      <c r="C418" s="26" t="s">
        <v>1489</v>
      </c>
      <c r="D418" s="27" t="s">
        <v>1490</v>
      </c>
      <c r="E418" s="18" t="s">
        <v>1435</v>
      </c>
      <c r="F418" s="19">
        <v>4.5</v>
      </c>
      <c r="G418" s="19">
        <f>VLOOKUP(A418,Entradas!#REF!,303)</f>
        <v>0</v>
      </c>
      <c r="H418" s="19">
        <f>VLOOKUP(A418,Salidas!#REF!,1949,0)</f>
        <v>0</v>
      </c>
      <c r="I418" s="19">
        <f>(F418+G418)-H418</f>
        <v>4.5</v>
      </c>
      <c r="J418" s="93" t="s">
        <v>991</v>
      </c>
      <c r="K418" s="19" t="s">
        <v>1491</v>
      </c>
      <c r="L418" s="20" t="s">
        <v>1061</v>
      </c>
      <c r="M418" s="21">
        <f>Conteo!$L418*Conteo!$I418</f>
        <v>234</v>
      </c>
      <c r="N418" s="22"/>
      <c r="O418" s="23">
        <f>Conteo!$L418*Conteo!$I418</f>
        <v>234</v>
      </c>
      <c r="P418" s="60"/>
    </row>
    <row r="419" spans="1:16" ht="24" customHeight="1">
      <c r="A419" s="14" t="s">
        <v>2521</v>
      </c>
      <c r="B419" s="15">
        <v>42258</v>
      </c>
      <c r="C419" s="26" t="s">
        <v>1494</v>
      </c>
      <c r="D419" s="27" t="s">
        <v>1495</v>
      </c>
      <c r="E419" s="18" t="s">
        <v>1435</v>
      </c>
      <c r="F419" s="19">
        <v>0.5</v>
      </c>
      <c r="G419" s="19">
        <f>VLOOKUP(A419,Entradas!#REF!,303)</f>
        <v>0</v>
      </c>
      <c r="H419" s="19">
        <f>VLOOKUP(A419,Salidas!#REF!,1949,0)</f>
        <v>0</v>
      </c>
      <c r="I419" s="19">
        <v>1.2</v>
      </c>
      <c r="J419" s="93" t="s">
        <v>991</v>
      </c>
      <c r="K419" s="19" t="s">
        <v>1491</v>
      </c>
      <c r="L419" s="20" t="s">
        <v>1061</v>
      </c>
      <c r="M419" s="21">
        <f>Conteo!$L419*Conteo!$I419</f>
        <v>62.4</v>
      </c>
      <c r="N419" s="22"/>
      <c r="O419" s="23">
        <f>Conteo!$L419*Conteo!$I419</f>
        <v>62.4</v>
      </c>
      <c r="P419" s="60"/>
    </row>
    <row r="420" spans="1:16" ht="24" customHeight="1">
      <c r="A420" s="14" t="s">
        <v>2522</v>
      </c>
      <c r="B420" s="15">
        <v>42258</v>
      </c>
      <c r="C420" s="26" t="s">
        <v>1496</v>
      </c>
      <c r="D420" s="27" t="s">
        <v>1497</v>
      </c>
      <c r="E420" s="18" t="s">
        <v>1435</v>
      </c>
      <c r="F420" s="19">
        <v>1</v>
      </c>
      <c r="G420" s="19">
        <f>VLOOKUP(A420,Entradas!#REF!,303)</f>
        <v>0</v>
      </c>
      <c r="H420" s="19">
        <f>VLOOKUP(A420,Salidas!#REF!,1949,0)</f>
        <v>0</v>
      </c>
      <c r="I420" s="19">
        <v>0</v>
      </c>
      <c r="J420" s="93" t="s">
        <v>991</v>
      </c>
      <c r="K420" s="19" t="s">
        <v>1491</v>
      </c>
      <c r="L420" s="20" t="s">
        <v>1061</v>
      </c>
      <c r="M420" s="21">
        <f>Conteo!$L420*Conteo!$I420</f>
        <v>0</v>
      </c>
      <c r="N420" s="22"/>
      <c r="O420" s="23">
        <f>Conteo!$L420*Conteo!$I420</f>
        <v>0</v>
      </c>
      <c r="P420" s="60"/>
    </row>
    <row r="421" spans="1:16" ht="24" customHeight="1">
      <c r="A421" s="14" t="s">
        <v>2526</v>
      </c>
      <c r="B421" s="15">
        <v>42258</v>
      </c>
      <c r="C421" s="26" t="s">
        <v>1505</v>
      </c>
      <c r="D421" s="27" t="s">
        <v>1506</v>
      </c>
      <c r="E421" s="18" t="s">
        <v>1435</v>
      </c>
      <c r="F421" s="19">
        <v>1</v>
      </c>
      <c r="G421" s="19">
        <f>VLOOKUP(A421,Entradas!#REF!,303)</f>
        <v>0</v>
      </c>
      <c r="H421" s="19">
        <f>VLOOKUP(A421,Salidas!#REF!,1949,0)</f>
        <v>0</v>
      </c>
      <c r="I421" s="19">
        <v>8</v>
      </c>
      <c r="J421" s="93" t="s">
        <v>991</v>
      </c>
      <c r="K421" s="19" t="s">
        <v>1491</v>
      </c>
      <c r="L421" s="20" t="s">
        <v>1061</v>
      </c>
      <c r="M421" s="21">
        <f>Conteo!$L421*Conteo!$I421</f>
        <v>416</v>
      </c>
      <c r="N421" s="22"/>
      <c r="O421" s="23">
        <f>Conteo!$L421*Conteo!$I421</f>
        <v>416</v>
      </c>
      <c r="P421" s="119"/>
    </row>
    <row r="422" spans="1:16" ht="24" customHeight="1">
      <c r="A422" s="14" t="s">
        <v>2529</v>
      </c>
      <c r="B422" s="15">
        <v>43433</v>
      </c>
      <c r="C422" s="26" t="s">
        <v>1513</v>
      </c>
      <c r="D422" s="27" t="s">
        <v>1514</v>
      </c>
      <c r="E422" s="18" t="s">
        <v>368</v>
      </c>
      <c r="F422" s="19">
        <v>302</v>
      </c>
      <c r="G422" s="19">
        <f>VLOOKUP(A422,Entradas!#REF!,303)</f>
        <v>0</v>
      </c>
      <c r="H422" s="19">
        <f>VLOOKUP(A422,Salidas!#REF!,1949,0)</f>
        <v>0</v>
      </c>
      <c r="I422" s="19">
        <f>(F422+G422)-H422</f>
        <v>302</v>
      </c>
      <c r="J422" s="93" t="s">
        <v>991</v>
      </c>
      <c r="K422" s="19" t="s">
        <v>1491</v>
      </c>
      <c r="L422" s="20">
        <v>0.71</v>
      </c>
      <c r="M422" s="21">
        <f>Conteo!$L422*Conteo!$I422</f>
        <v>214.42</v>
      </c>
      <c r="N422" s="22"/>
      <c r="O422" s="23">
        <f>Conteo!$L422*Conteo!$I422</f>
        <v>214.42</v>
      </c>
      <c r="P422" s="119"/>
    </row>
    <row r="423" spans="1:16" ht="24" customHeight="1">
      <c r="A423" s="14" t="s">
        <v>2532</v>
      </c>
      <c r="B423" s="15">
        <v>43566</v>
      </c>
      <c r="C423" s="26" t="s">
        <v>1519</v>
      </c>
      <c r="D423" s="27" t="s">
        <v>1520</v>
      </c>
      <c r="E423" s="18" t="s">
        <v>368</v>
      </c>
      <c r="F423" s="19">
        <v>3</v>
      </c>
      <c r="G423" s="19">
        <f>VLOOKUP(A423,Entradas!#REF!,303)</f>
        <v>0</v>
      </c>
      <c r="H423" s="19">
        <f>VLOOKUP(A423,Salidas!#REF!,1949,0)</f>
        <v>0</v>
      </c>
      <c r="I423" s="19">
        <f>(F423+G423)-H423</f>
        <v>3</v>
      </c>
      <c r="J423" s="93" t="s">
        <v>991</v>
      </c>
      <c r="K423" s="19" t="s">
        <v>1491</v>
      </c>
      <c r="L423" s="20" t="s">
        <v>1274</v>
      </c>
      <c r="M423" s="21">
        <f>Conteo!$L423*Conteo!$I423</f>
        <v>78</v>
      </c>
      <c r="N423" s="22"/>
      <c r="O423" s="23">
        <f>Conteo!$L423*Conteo!$I423</f>
        <v>78</v>
      </c>
      <c r="P423" s="119"/>
    </row>
    <row r="424" spans="1:16" ht="24" customHeight="1">
      <c r="A424" s="14"/>
      <c r="B424" s="47">
        <v>44460</v>
      </c>
      <c r="C424" s="41" t="s">
        <v>133</v>
      </c>
      <c r="D424" s="42" t="s">
        <v>3088</v>
      </c>
      <c r="E424" s="19" t="s">
        <v>5</v>
      </c>
      <c r="F424" s="19"/>
      <c r="G424" s="19" t="e">
        <f>VLOOKUP(A424,Entradas!#REF!,303)</f>
        <v>#N/A</v>
      </c>
      <c r="H424" s="19" t="e">
        <f>VLOOKUP(A424,Salidas!#REF!,1949,0)</f>
        <v>#N/A</v>
      </c>
      <c r="I424" s="48">
        <v>1</v>
      </c>
      <c r="J424" s="57" t="s">
        <v>559</v>
      </c>
      <c r="K424" s="19" t="s">
        <v>1491</v>
      </c>
      <c r="L424" s="51">
        <v>151524</v>
      </c>
      <c r="M424" s="21">
        <f>Conteo!$L424*Conteo!$I424</f>
        <v>151524</v>
      </c>
      <c r="N424" s="44"/>
      <c r="O424" s="23">
        <f>Conteo!$L424*Conteo!$I424</f>
        <v>151524</v>
      </c>
      <c r="P424" s="119"/>
    </row>
    <row r="425" spans="1:16" ht="24" customHeight="1">
      <c r="A425" s="14" t="s">
        <v>2533</v>
      </c>
      <c r="B425" s="15">
        <v>40821</v>
      </c>
      <c r="C425" s="26" t="s">
        <v>1521</v>
      </c>
      <c r="D425" s="27" t="s">
        <v>1522</v>
      </c>
      <c r="E425" s="18" t="s">
        <v>368</v>
      </c>
      <c r="F425" s="19">
        <v>1</v>
      </c>
      <c r="G425" s="19">
        <f>VLOOKUP(A425,Entradas!#REF!,303)</f>
        <v>0</v>
      </c>
      <c r="H425" s="19">
        <f>VLOOKUP(A425,Salidas!#REF!,1949,0)</f>
        <v>0</v>
      </c>
      <c r="I425" s="19">
        <f>(F425+G425)-H425</f>
        <v>1</v>
      </c>
      <c r="J425" s="93" t="s">
        <v>991</v>
      </c>
      <c r="K425" s="19" t="s">
        <v>1523</v>
      </c>
      <c r="L425" s="20" t="s">
        <v>1524</v>
      </c>
      <c r="M425" s="21">
        <f>Conteo!$L425*Conteo!$I425</f>
        <v>2253</v>
      </c>
      <c r="N425" s="22"/>
      <c r="O425" s="23">
        <f>Conteo!$L425*Conteo!$I425</f>
        <v>2253</v>
      </c>
      <c r="P425" s="119"/>
    </row>
    <row r="426" spans="1:16" ht="24" customHeight="1">
      <c r="A426" s="14" t="s">
        <v>2534</v>
      </c>
      <c r="B426" s="15">
        <v>40821</v>
      </c>
      <c r="C426" s="26" t="s">
        <v>1525</v>
      </c>
      <c r="D426" s="27" t="s">
        <v>1526</v>
      </c>
      <c r="E426" s="18" t="s">
        <v>368</v>
      </c>
      <c r="F426" s="19">
        <v>4</v>
      </c>
      <c r="G426" s="19">
        <f>VLOOKUP(A426,Entradas!#REF!,303)</f>
        <v>0</v>
      </c>
      <c r="H426" s="19">
        <f>VLOOKUP(A426,Salidas!#REF!,1949,0)</f>
        <v>0</v>
      </c>
      <c r="I426" s="19">
        <f>(F426+G426)-H426</f>
        <v>4</v>
      </c>
      <c r="J426" s="93" t="s">
        <v>991</v>
      </c>
      <c r="K426" s="19" t="s">
        <v>1523</v>
      </c>
      <c r="L426" s="20" t="s">
        <v>1527</v>
      </c>
      <c r="M426" s="21">
        <f>Conteo!$L426*Conteo!$I426</f>
        <v>8600</v>
      </c>
      <c r="N426" s="22"/>
      <c r="O426" s="23">
        <f>Conteo!$L426*Conteo!$I426</f>
        <v>8600</v>
      </c>
      <c r="P426" s="106"/>
    </row>
    <row r="427" spans="1:16" ht="24" customHeight="1">
      <c r="A427" s="14" t="s">
        <v>2535</v>
      </c>
      <c r="B427" s="15">
        <v>40821</v>
      </c>
      <c r="C427" s="26" t="s">
        <v>1528</v>
      </c>
      <c r="D427" s="27" t="s">
        <v>1529</v>
      </c>
      <c r="E427" s="18" t="s">
        <v>368</v>
      </c>
      <c r="F427" s="19">
        <v>1</v>
      </c>
      <c r="G427" s="19">
        <f>VLOOKUP(A427,Entradas!#REF!,303)</f>
        <v>0</v>
      </c>
      <c r="H427" s="19">
        <f>VLOOKUP(A427,Salidas!#REF!,1949,0)</f>
        <v>0</v>
      </c>
      <c r="I427" s="19">
        <f>(F427+G427)-H427</f>
        <v>1</v>
      </c>
      <c r="J427" s="93" t="s">
        <v>991</v>
      </c>
      <c r="K427" s="19" t="s">
        <v>1523</v>
      </c>
      <c r="L427" s="20" t="s">
        <v>1486</v>
      </c>
      <c r="M427" s="21">
        <f>Conteo!$L427*Conteo!$I427</f>
        <v>80</v>
      </c>
      <c r="N427" s="22"/>
      <c r="O427" s="23">
        <f>Conteo!$L427*Conteo!$I427</f>
        <v>80</v>
      </c>
      <c r="P427" s="106"/>
    </row>
    <row r="428" spans="1:16" ht="24" customHeight="1">
      <c r="A428" s="14" t="s">
        <v>2536</v>
      </c>
      <c r="B428" s="15">
        <v>40821</v>
      </c>
      <c r="C428" s="26" t="s">
        <v>1530</v>
      </c>
      <c r="D428" s="27" t="s">
        <v>1531</v>
      </c>
      <c r="E428" s="18" t="s">
        <v>368</v>
      </c>
      <c r="F428" s="19">
        <v>1</v>
      </c>
      <c r="G428" s="19">
        <f>VLOOKUP(A428,Entradas!#REF!,303)</f>
        <v>0</v>
      </c>
      <c r="H428" s="19">
        <f>VLOOKUP(A428,Salidas!#REF!,1949,0)</f>
        <v>0</v>
      </c>
      <c r="I428" s="19">
        <f>(F428+G428)-H428</f>
        <v>1</v>
      </c>
      <c r="J428" s="93" t="s">
        <v>991</v>
      </c>
      <c r="K428" s="19" t="s">
        <v>1523</v>
      </c>
      <c r="L428" s="20" t="s">
        <v>1532</v>
      </c>
      <c r="M428" s="21">
        <f>Conteo!$L428*Conteo!$I428</f>
        <v>950</v>
      </c>
      <c r="N428" s="22"/>
      <c r="O428" s="23">
        <f>Conteo!$L428*Conteo!$I428</f>
        <v>950</v>
      </c>
      <c r="P428" s="106"/>
    </row>
    <row r="429" spans="1:16" ht="24" customHeight="1">
      <c r="A429" s="30" t="s">
        <v>1437</v>
      </c>
      <c r="B429" s="15">
        <v>40821</v>
      </c>
      <c r="C429" s="19" t="s">
        <v>2778</v>
      </c>
      <c r="D429" s="31" t="s">
        <v>2779</v>
      </c>
      <c r="E429" s="32" t="s">
        <v>3</v>
      </c>
      <c r="F429" s="32">
        <v>10</v>
      </c>
      <c r="G429" s="19">
        <v>0</v>
      </c>
      <c r="H429" s="19">
        <v>0</v>
      </c>
      <c r="I429" s="32">
        <v>10</v>
      </c>
      <c r="J429" s="94" t="s">
        <v>991</v>
      </c>
      <c r="K429" s="32" t="s">
        <v>1523</v>
      </c>
      <c r="L429" s="33">
        <v>590</v>
      </c>
      <c r="M429" s="21">
        <f>Conteo!$L429*Conteo!$I429</f>
        <v>5900</v>
      </c>
      <c r="N429" s="22"/>
      <c r="O429" s="23">
        <f>Conteo!$L429*Conteo!$I429</f>
        <v>5900</v>
      </c>
      <c r="P429" s="106"/>
    </row>
    <row r="430" spans="1:16" ht="24" customHeight="1">
      <c r="A430" s="30" t="s">
        <v>2780</v>
      </c>
      <c r="B430" s="15">
        <v>40821</v>
      </c>
      <c r="C430" s="19" t="s">
        <v>2780</v>
      </c>
      <c r="D430" s="31" t="s">
        <v>2781</v>
      </c>
      <c r="E430" s="32" t="s">
        <v>494</v>
      </c>
      <c r="F430" s="32">
        <v>8</v>
      </c>
      <c r="G430" s="19">
        <v>0</v>
      </c>
      <c r="H430" s="19">
        <v>0</v>
      </c>
      <c r="I430" s="32">
        <v>8</v>
      </c>
      <c r="J430" s="94" t="s">
        <v>991</v>
      </c>
      <c r="K430" s="32" t="s">
        <v>1813</v>
      </c>
      <c r="L430" s="33">
        <v>2287.97</v>
      </c>
      <c r="M430" s="21">
        <f>Conteo!$L430*Conteo!$I430</f>
        <v>18303.76</v>
      </c>
      <c r="N430" s="22"/>
      <c r="O430" s="23">
        <f>Conteo!$L430*Conteo!$I430</f>
        <v>18303.76</v>
      </c>
      <c r="P430" s="106"/>
    </row>
    <row r="431" spans="1:16" ht="24" customHeight="1">
      <c r="A431" s="14" t="s">
        <v>2410</v>
      </c>
      <c r="B431" s="15">
        <v>41599</v>
      </c>
      <c r="C431" s="26" t="s">
        <v>1197</v>
      </c>
      <c r="D431" s="27" t="s">
        <v>1198</v>
      </c>
      <c r="E431" s="18" t="s">
        <v>368</v>
      </c>
      <c r="F431" s="19">
        <v>1</v>
      </c>
      <c r="G431" s="19">
        <f>VLOOKUP(A431,Entradas!#REF!,303)</f>
        <v>0</v>
      </c>
      <c r="H431" s="19">
        <f>VLOOKUP(A431,Salidas!#REF!,1949,0)</f>
        <v>0</v>
      </c>
      <c r="I431" s="19">
        <f>(F431+G431)-H431</f>
        <v>1</v>
      </c>
      <c r="J431" s="93" t="s">
        <v>991</v>
      </c>
      <c r="K431" s="19" t="s">
        <v>1814</v>
      </c>
      <c r="L431" s="20" t="s">
        <v>1199</v>
      </c>
      <c r="M431" s="21">
        <f>Conteo!$L431*Conteo!$I431</f>
        <v>4310</v>
      </c>
      <c r="N431" s="22"/>
      <c r="O431" s="23">
        <f>Conteo!$L431*Conteo!$I431</f>
        <v>4310</v>
      </c>
      <c r="P431" s="106"/>
    </row>
    <row r="432" spans="1:16" ht="24" customHeight="1">
      <c r="A432" s="14" t="s">
        <v>2412</v>
      </c>
      <c r="B432" s="15">
        <v>43509</v>
      </c>
      <c r="C432" s="26" t="s">
        <v>1203</v>
      </c>
      <c r="D432" s="27" t="s">
        <v>2802</v>
      </c>
      <c r="E432" s="18" t="s">
        <v>3</v>
      </c>
      <c r="F432" s="19">
        <v>3.3</v>
      </c>
      <c r="G432" s="19">
        <f>VLOOKUP(A432,Entradas!#REF!,303)</f>
        <v>0</v>
      </c>
      <c r="H432" s="19">
        <f>VLOOKUP(A432,Salidas!#REF!,1949,0)</f>
        <v>0</v>
      </c>
      <c r="I432" s="19">
        <v>2</v>
      </c>
      <c r="J432" s="93" t="s">
        <v>991</v>
      </c>
      <c r="K432" s="19" t="s">
        <v>1814</v>
      </c>
      <c r="L432" s="20" t="s">
        <v>1205</v>
      </c>
      <c r="M432" s="21">
        <f>Conteo!$L432*Conteo!$I432</f>
        <v>180</v>
      </c>
      <c r="N432" s="22"/>
      <c r="O432" s="23">
        <f>Conteo!$L432*Conteo!$I432</f>
        <v>180</v>
      </c>
      <c r="P432" s="106"/>
    </row>
    <row r="433" spans="1:16" ht="24" customHeight="1">
      <c r="A433" s="14" t="s">
        <v>2413</v>
      </c>
      <c r="B433" s="15">
        <v>43509</v>
      </c>
      <c r="C433" s="26" t="s">
        <v>1206</v>
      </c>
      <c r="D433" s="27" t="s">
        <v>1207</v>
      </c>
      <c r="E433" s="18" t="s">
        <v>368</v>
      </c>
      <c r="F433" s="19">
        <v>2</v>
      </c>
      <c r="G433" s="19">
        <f>VLOOKUP(A433,Entradas!#REF!,303)</f>
        <v>0</v>
      </c>
      <c r="H433" s="19">
        <f>VLOOKUP(A433,Salidas!#REF!,1949,0)</f>
        <v>0</v>
      </c>
      <c r="I433" s="19">
        <f>(F433+G433)-H433</f>
        <v>2</v>
      </c>
      <c r="J433" s="93" t="s">
        <v>991</v>
      </c>
      <c r="K433" s="19" t="s">
        <v>1814</v>
      </c>
      <c r="L433" s="20" t="s">
        <v>1208</v>
      </c>
      <c r="M433" s="21">
        <f>Conteo!$L433*Conteo!$I433</f>
        <v>139.2</v>
      </c>
      <c r="N433" s="22"/>
      <c r="O433" s="23">
        <f>Conteo!$L433*Conteo!$I433</f>
        <v>139.2</v>
      </c>
      <c r="P433" s="106"/>
    </row>
    <row r="434" spans="1:16" ht="24" customHeight="1">
      <c r="A434" s="30" t="s">
        <v>2721</v>
      </c>
      <c r="B434" s="15">
        <v>43509</v>
      </c>
      <c r="C434" s="19" t="s">
        <v>2721</v>
      </c>
      <c r="D434" s="31" t="s">
        <v>2722</v>
      </c>
      <c r="E434" s="32" t="s">
        <v>494</v>
      </c>
      <c r="F434" s="32">
        <v>1</v>
      </c>
      <c r="G434" s="19">
        <v>0</v>
      </c>
      <c r="H434" s="19">
        <v>0</v>
      </c>
      <c r="I434" s="32">
        <v>0</v>
      </c>
      <c r="J434" s="94" t="s">
        <v>991</v>
      </c>
      <c r="K434" s="32" t="s">
        <v>1814</v>
      </c>
      <c r="L434" s="33">
        <v>413</v>
      </c>
      <c r="M434" s="21">
        <f>Conteo!$L434*Conteo!$I434</f>
        <v>0</v>
      </c>
      <c r="N434" s="22"/>
      <c r="O434" s="23">
        <f>Conteo!$L434*Conteo!$I434</f>
        <v>0</v>
      </c>
      <c r="P434" s="106"/>
    </row>
    <row r="435" spans="1:16" ht="24" customHeight="1">
      <c r="A435" s="14" t="s">
        <v>2411</v>
      </c>
      <c r="B435" s="15">
        <v>43648</v>
      </c>
      <c r="C435" s="26" t="s">
        <v>1200</v>
      </c>
      <c r="D435" s="27" t="s">
        <v>1201</v>
      </c>
      <c r="E435" s="18" t="s">
        <v>368</v>
      </c>
      <c r="F435" s="19">
        <v>4</v>
      </c>
      <c r="G435" s="19">
        <v>0</v>
      </c>
      <c r="H435" s="19">
        <f>VLOOKUP(A435,Salidas!#REF!,1949,0)</f>
        <v>0</v>
      </c>
      <c r="I435" s="19">
        <v>4</v>
      </c>
      <c r="J435" s="93" t="s">
        <v>991</v>
      </c>
      <c r="K435" s="19" t="s">
        <v>1814</v>
      </c>
      <c r="L435" s="20" t="s">
        <v>1202</v>
      </c>
      <c r="M435" s="21">
        <f>Conteo!$L435*Conteo!$I435</f>
        <v>2400</v>
      </c>
      <c r="N435" s="22"/>
      <c r="O435" s="23">
        <f>Conteo!$L435*Conteo!$I435</f>
        <v>2400</v>
      </c>
      <c r="P435" s="106"/>
    </row>
    <row r="436" spans="1:16" ht="24" customHeight="1">
      <c r="A436" s="14"/>
      <c r="B436" s="15">
        <v>44546</v>
      </c>
      <c r="C436" s="26" t="s">
        <v>1047</v>
      </c>
      <c r="D436" s="27" t="s">
        <v>3204</v>
      </c>
      <c r="E436" s="18" t="s">
        <v>3</v>
      </c>
      <c r="F436" s="19"/>
      <c r="G436" s="19" t="e">
        <f>VLOOKUP(A436,Entradas!#REF!,303)</f>
        <v>#N/A</v>
      </c>
      <c r="H436" s="19" t="e">
        <f>VLOOKUP(A436,Salidas!#REF!,1949,0)</f>
        <v>#N/A</v>
      </c>
      <c r="I436" s="19">
        <v>0</v>
      </c>
      <c r="J436" s="93" t="s">
        <v>991</v>
      </c>
      <c r="K436" s="19" t="s">
        <v>1814</v>
      </c>
      <c r="L436" s="20">
        <v>280</v>
      </c>
      <c r="M436" s="21">
        <f>Conteo!$L436*Conteo!$I436</f>
        <v>0</v>
      </c>
      <c r="N436" s="22"/>
      <c r="O436" s="23">
        <f>Conteo!$L436*Conteo!$I436</f>
        <v>0</v>
      </c>
      <c r="P436" s="106"/>
    </row>
    <row r="437" spans="1:16" ht="24" customHeight="1">
      <c r="A437" s="14" t="s">
        <v>2415</v>
      </c>
      <c r="B437" s="15">
        <v>40814</v>
      </c>
      <c r="C437" s="26" t="s">
        <v>1211</v>
      </c>
      <c r="D437" s="27" t="s">
        <v>1212</v>
      </c>
      <c r="E437" s="18" t="s">
        <v>368</v>
      </c>
      <c r="F437" s="19">
        <v>7</v>
      </c>
      <c r="G437" s="19">
        <f>VLOOKUP(A437,Entradas!#REF!,303)</f>
        <v>0</v>
      </c>
      <c r="H437" s="19">
        <f>VLOOKUP(A437,Salidas!#REF!,1949,0)</f>
        <v>0</v>
      </c>
      <c r="I437" s="19">
        <v>4</v>
      </c>
      <c r="J437" s="93" t="s">
        <v>991</v>
      </c>
      <c r="K437" s="19" t="s">
        <v>1536</v>
      </c>
      <c r="L437" s="20" t="s">
        <v>1213</v>
      </c>
      <c r="M437" s="21">
        <f>Conteo!$L437*Conteo!$I437</f>
        <v>184</v>
      </c>
      <c r="N437" s="22"/>
      <c r="O437" s="23">
        <f>Conteo!$L437*Conteo!$I437</f>
        <v>184</v>
      </c>
      <c r="P437" s="106"/>
    </row>
    <row r="438" spans="1:16" ht="24" customHeight="1">
      <c r="A438" s="14" t="s">
        <v>2419</v>
      </c>
      <c r="B438" s="15">
        <v>40821</v>
      </c>
      <c r="C438" s="26" t="s">
        <v>1222</v>
      </c>
      <c r="D438" s="27" t="s">
        <v>1223</v>
      </c>
      <c r="E438" s="18" t="s">
        <v>368</v>
      </c>
      <c r="F438" s="19">
        <v>19</v>
      </c>
      <c r="G438" s="19">
        <f>VLOOKUP(A438,Entradas!#REF!,303)</f>
        <v>0</v>
      </c>
      <c r="H438" s="19">
        <f>VLOOKUP(A438,Salidas!#REF!,1949,0)</f>
        <v>0</v>
      </c>
      <c r="I438" s="19">
        <v>17</v>
      </c>
      <c r="J438" s="93" t="s">
        <v>991</v>
      </c>
      <c r="K438" s="19" t="s">
        <v>1536</v>
      </c>
      <c r="L438" s="20">
        <v>51</v>
      </c>
      <c r="M438" s="21">
        <f>Conteo!$L438*Conteo!$I438</f>
        <v>867</v>
      </c>
      <c r="N438" s="22"/>
      <c r="O438" s="23">
        <f>Conteo!$L438*Conteo!$I438</f>
        <v>867</v>
      </c>
      <c r="P438" s="106"/>
    </row>
    <row r="439" spans="1:16" ht="24" customHeight="1">
      <c r="A439" s="14" t="s">
        <v>2423</v>
      </c>
      <c r="B439" s="15">
        <v>40821</v>
      </c>
      <c r="C439" s="26" t="s">
        <v>1232</v>
      </c>
      <c r="D439" s="27" t="s">
        <v>1233</v>
      </c>
      <c r="E439" s="18" t="s">
        <v>368</v>
      </c>
      <c r="F439" s="19">
        <v>10</v>
      </c>
      <c r="G439" s="19">
        <f>VLOOKUP(A439,Entradas!#REF!,303)</f>
        <v>0</v>
      </c>
      <c r="H439" s="19">
        <f>VLOOKUP(A439,Salidas!#REF!,1949,0)</f>
        <v>0</v>
      </c>
      <c r="I439" s="19">
        <v>5</v>
      </c>
      <c r="J439" s="93" t="s">
        <v>991</v>
      </c>
      <c r="K439" s="19" t="s">
        <v>1536</v>
      </c>
      <c r="L439" s="20" t="s">
        <v>1234</v>
      </c>
      <c r="M439" s="21">
        <f>Conteo!$L439*Conteo!$I439</f>
        <v>725</v>
      </c>
      <c r="N439" s="22"/>
      <c r="O439" s="23">
        <f>Conteo!$L439*Conteo!$I439</f>
        <v>725</v>
      </c>
      <c r="P439" s="106"/>
    </row>
    <row r="440" spans="1:16" ht="24" customHeight="1">
      <c r="A440" s="14" t="s">
        <v>2425</v>
      </c>
      <c r="B440" s="15">
        <v>40821</v>
      </c>
      <c r="C440" s="26" t="s">
        <v>1238</v>
      </c>
      <c r="D440" s="27" t="s">
        <v>1239</v>
      </c>
      <c r="E440" s="18" t="s">
        <v>368</v>
      </c>
      <c r="F440" s="19">
        <v>1</v>
      </c>
      <c r="G440" s="19">
        <f>VLOOKUP(A440,Entradas!#REF!,303)</f>
        <v>0</v>
      </c>
      <c r="H440" s="19">
        <f>VLOOKUP(A440,Salidas!#REF!,1949,0)</f>
        <v>0</v>
      </c>
      <c r="I440" s="19">
        <v>0</v>
      </c>
      <c r="J440" s="93" t="s">
        <v>991</v>
      </c>
      <c r="K440" s="19" t="s">
        <v>1536</v>
      </c>
      <c r="L440" s="20" t="s">
        <v>706</v>
      </c>
      <c r="M440" s="21">
        <f>Conteo!$L440*Conteo!$I440</f>
        <v>0</v>
      </c>
      <c r="N440" s="22"/>
      <c r="O440" s="23">
        <f>Conteo!$L440*Conteo!$I440</f>
        <v>0</v>
      </c>
      <c r="P440" s="119"/>
    </row>
    <row r="441" spans="1:16" ht="24" customHeight="1">
      <c r="A441" s="14" t="s">
        <v>2420</v>
      </c>
      <c r="B441" s="15">
        <v>42235</v>
      </c>
      <c r="C441" s="26" t="s">
        <v>1224</v>
      </c>
      <c r="D441" s="27" t="s">
        <v>1225</v>
      </c>
      <c r="E441" s="18" t="s">
        <v>368</v>
      </c>
      <c r="F441" s="19">
        <v>5</v>
      </c>
      <c r="G441" s="19">
        <f>VLOOKUP(A441,Entradas!#REF!,303)</f>
        <v>0</v>
      </c>
      <c r="H441" s="19">
        <f>VLOOKUP(A441,Salidas!#REF!,1949,0)</f>
        <v>0</v>
      </c>
      <c r="I441" s="19">
        <f>(F441+G441)-H441</f>
        <v>5</v>
      </c>
      <c r="J441" s="93" t="s">
        <v>991</v>
      </c>
      <c r="K441" s="19" t="s">
        <v>1536</v>
      </c>
      <c r="L441" s="20" t="s">
        <v>1226</v>
      </c>
      <c r="M441" s="21">
        <f>Conteo!$L441*Conteo!$I441</f>
        <v>380</v>
      </c>
      <c r="N441" s="22"/>
      <c r="O441" s="23">
        <f>Conteo!$L441*Conteo!$I441</f>
        <v>380</v>
      </c>
      <c r="P441" s="119"/>
    </row>
    <row r="442" spans="1:16" ht="24" customHeight="1">
      <c r="A442" s="14" t="s">
        <v>2424</v>
      </c>
      <c r="B442" s="15">
        <v>42724</v>
      </c>
      <c r="C442" s="26" t="s">
        <v>1235</v>
      </c>
      <c r="D442" s="27" t="s">
        <v>1236</v>
      </c>
      <c r="E442" s="18" t="s">
        <v>368</v>
      </c>
      <c r="F442" s="19">
        <v>3</v>
      </c>
      <c r="G442" s="19">
        <f>VLOOKUP(A442,Entradas!#REF!,303)</f>
        <v>0</v>
      </c>
      <c r="H442" s="19">
        <f>VLOOKUP(A442,Salidas!#REF!,1949,0)</f>
        <v>0</v>
      </c>
      <c r="I442" s="19">
        <v>2</v>
      </c>
      <c r="J442" s="93" t="s">
        <v>991</v>
      </c>
      <c r="K442" s="19" t="s">
        <v>1536</v>
      </c>
      <c r="L442" s="20" t="s">
        <v>1237</v>
      </c>
      <c r="M442" s="21">
        <f>Conteo!$L442*Conteo!$I442</f>
        <v>332</v>
      </c>
      <c r="N442" s="22"/>
      <c r="O442" s="23">
        <f>Conteo!$L442*Conteo!$I442</f>
        <v>332</v>
      </c>
      <c r="P442" s="119"/>
    </row>
    <row r="443" spans="1:16" ht="24" customHeight="1">
      <c r="A443" s="14" t="s">
        <v>2416</v>
      </c>
      <c r="B443" s="15">
        <v>43425</v>
      </c>
      <c r="C443" s="26" t="s">
        <v>1214</v>
      </c>
      <c r="D443" s="27" t="s">
        <v>1215</v>
      </c>
      <c r="E443" s="18" t="s">
        <v>368</v>
      </c>
      <c r="F443" s="19">
        <v>5</v>
      </c>
      <c r="G443" s="19">
        <f>VLOOKUP(A443,Entradas!#REF!,303)</f>
        <v>0</v>
      </c>
      <c r="H443" s="19">
        <f>VLOOKUP(A443,Salidas!#REF!,1949,0)</f>
        <v>0</v>
      </c>
      <c r="I443" s="19">
        <v>2</v>
      </c>
      <c r="J443" s="93" t="s">
        <v>991</v>
      </c>
      <c r="K443" s="19" t="s">
        <v>1536</v>
      </c>
      <c r="L443" s="20" t="s">
        <v>1216</v>
      </c>
      <c r="M443" s="21">
        <f>Conteo!$L443*Conteo!$I443</f>
        <v>1456</v>
      </c>
      <c r="N443" s="22"/>
      <c r="O443" s="23">
        <f>Conteo!$L443*Conteo!$I443</f>
        <v>1456</v>
      </c>
      <c r="P443" s="106"/>
    </row>
    <row r="444" spans="1:16" ht="24" customHeight="1">
      <c r="A444" s="14" t="s">
        <v>2418</v>
      </c>
      <c r="B444" s="15">
        <v>43425</v>
      </c>
      <c r="C444" s="26" t="s">
        <v>3209</v>
      </c>
      <c r="D444" s="27" t="s">
        <v>1220</v>
      </c>
      <c r="E444" s="18" t="s">
        <v>368</v>
      </c>
      <c r="F444" s="19">
        <v>2</v>
      </c>
      <c r="G444" s="19">
        <f>VLOOKUP(A444,Entradas!#REF!,303)</f>
        <v>0</v>
      </c>
      <c r="H444" s="19">
        <f>VLOOKUP(A444,Salidas!#REF!,1949,0)</f>
        <v>0</v>
      </c>
      <c r="I444" s="19">
        <v>1</v>
      </c>
      <c r="J444" s="93" t="s">
        <v>991</v>
      </c>
      <c r="K444" s="19" t="s">
        <v>1536</v>
      </c>
      <c r="L444" s="20" t="s">
        <v>1221</v>
      </c>
      <c r="M444" s="21">
        <f>Conteo!$L444*Conteo!$I444</f>
        <v>1194</v>
      </c>
      <c r="N444" s="22"/>
      <c r="O444" s="23">
        <f>Conteo!$L444*Conteo!$I444</f>
        <v>1194</v>
      </c>
      <c r="P444" s="106"/>
    </row>
    <row r="445" spans="1:16" ht="24" customHeight="1">
      <c r="A445" s="14" t="s">
        <v>2422</v>
      </c>
      <c r="B445" s="15">
        <v>43425</v>
      </c>
      <c r="C445" s="26" t="s">
        <v>1229</v>
      </c>
      <c r="D445" s="27" t="s">
        <v>1230</v>
      </c>
      <c r="E445" s="18" t="s">
        <v>368</v>
      </c>
      <c r="F445" s="19">
        <v>20</v>
      </c>
      <c r="G445" s="19">
        <f>VLOOKUP(A445,Entradas!#REF!,303)</f>
        <v>0</v>
      </c>
      <c r="H445" s="19">
        <f>VLOOKUP(A445,Salidas!#REF!,1949,0)</f>
        <v>0</v>
      </c>
      <c r="I445" s="19">
        <v>18</v>
      </c>
      <c r="J445" s="93" t="s">
        <v>991</v>
      </c>
      <c r="K445" s="19" t="s">
        <v>1536</v>
      </c>
      <c r="L445" s="20" t="s">
        <v>1231</v>
      </c>
      <c r="M445" s="21">
        <f>Conteo!$L445*Conteo!$I445</f>
        <v>5112</v>
      </c>
      <c r="N445" s="22"/>
      <c r="O445" s="23">
        <f>Conteo!$L445*Conteo!$I445</f>
        <v>5112</v>
      </c>
      <c r="P445" s="106"/>
    </row>
    <row r="446" spans="1:16" ht="24" customHeight="1">
      <c r="A446" s="30" t="s">
        <v>2709</v>
      </c>
      <c r="B446" s="15">
        <v>43509</v>
      </c>
      <c r="C446" s="19" t="s">
        <v>2852</v>
      </c>
      <c r="D446" s="31" t="s">
        <v>2710</v>
      </c>
      <c r="E446" s="32" t="s">
        <v>494</v>
      </c>
      <c r="F446" s="32">
        <v>5</v>
      </c>
      <c r="G446" s="19">
        <v>0</v>
      </c>
      <c r="H446" s="19">
        <v>0</v>
      </c>
      <c r="I446" s="32">
        <v>0</v>
      </c>
      <c r="J446" s="94" t="s">
        <v>991</v>
      </c>
      <c r="K446" s="32" t="s">
        <v>1536</v>
      </c>
      <c r="L446" s="33">
        <v>118</v>
      </c>
      <c r="M446" s="21">
        <f>Conteo!$L446*Conteo!$I446</f>
        <v>0</v>
      </c>
      <c r="N446" s="22"/>
      <c r="O446" s="23">
        <f>Conteo!$L446*Conteo!$I446</f>
        <v>0</v>
      </c>
      <c r="P446" s="106"/>
    </row>
    <row r="447" spans="1:16" ht="24" customHeight="1">
      <c r="A447" s="14" t="s">
        <v>2431</v>
      </c>
      <c r="B447" s="15">
        <v>40232</v>
      </c>
      <c r="C447" s="26" t="s">
        <v>1254</v>
      </c>
      <c r="D447" s="27" t="s">
        <v>1255</v>
      </c>
      <c r="E447" s="18" t="s">
        <v>368</v>
      </c>
      <c r="F447" s="19">
        <v>2</v>
      </c>
      <c r="G447" s="19">
        <f>VLOOKUP(A447,Entradas!#REF!,303)</f>
        <v>0</v>
      </c>
      <c r="H447" s="19">
        <f>VLOOKUP(A447,Salidas!#REF!,1949,0)</f>
        <v>0</v>
      </c>
      <c r="I447" s="19">
        <v>1</v>
      </c>
      <c r="J447" s="93" t="s">
        <v>991</v>
      </c>
      <c r="K447" s="19" t="s">
        <v>1541</v>
      </c>
      <c r="L447" s="20" t="s">
        <v>1256</v>
      </c>
      <c r="M447" s="21">
        <f>Conteo!$L447*Conteo!$I447</f>
        <v>406</v>
      </c>
      <c r="N447" s="22"/>
      <c r="O447" s="23">
        <f>Conteo!$L447*Conteo!$I447</f>
        <v>406</v>
      </c>
      <c r="P447" s="106"/>
    </row>
    <row r="448" spans="1:16" ht="24" customHeight="1">
      <c r="A448" s="14" t="s">
        <v>2428</v>
      </c>
      <c r="B448" s="15">
        <v>40821</v>
      </c>
      <c r="C448" s="26" t="s">
        <v>1246</v>
      </c>
      <c r="D448" s="27" t="s">
        <v>1247</v>
      </c>
      <c r="E448" s="18" t="s">
        <v>368</v>
      </c>
      <c r="F448" s="19">
        <v>6</v>
      </c>
      <c r="G448" s="19">
        <f>VLOOKUP(A448,Entradas!#REF!,303)</f>
        <v>0</v>
      </c>
      <c r="H448" s="19">
        <f>VLOOKUP(A448,Salidas!#REF!,1949,0)</f>
        <v>0</v>
      </c>
      <c r="I448" s="19">
        <f>(F448+G448)-H448</f>
        <v>6</v>
      </c>
      <c r="J448" s="93" t="s">
        <v>991</v>
      </c>
      <c r="K448" s="19" t="s">
        <v>1541</v>
      </c>
      <c r="L448" s="20" t="s">
        <v>1248</v>
      </c>
      <c r="M448" s="21">
        <f>Conteo!$L448*Conteo!$I448</f>
        <v>936</v>
      </c>
      <c r="N448" s="22"/>
      <c r="O448" s="23">
        <f>Conteo!$L448*Conteo!$I448</f>
        <v>936</v>
      </c>
      <c r="P448" s="106"/>
    </row>
    <row r="449" spans="1:16" ht="24" customHeight="1">
      <c r="A449" s="14" t="s">
        <v>2426</v>
      </c>
      <c r="B449" s="15">
        <v>42235</v>
      </c>
      <c r="C449" s="26" t="s">
        <v>1240</v>
      </c>
      <c r="D449" s="27" t="s">
        <v>1241</v>
      </c>
      <c r="E449" s="18" t="s">
        <v>1242</v>
      </c>
      <c r="F449" s="19">
        <v>3</v>
      </c>
      <c r="G449" s="19">
        <f>VLOOKUP(A449,Entradas!#REF!,303)</f>
        <v>0</v>
      </c>
      <c r="H449" s="19">
        <f>VLOOKUP(A449,Salidas!#REF!,1949,0)</f>
        <v>0</v>
      </c>
      <c r="I449" s="19">
        <f>(F449+G449)-H449</f>
        <v>3</v>
      </c>
      <c r="J449" s="93" t="s">
        <v>991</v>
      </c>
      <c r="K449" s="19" t="s">
        <v>1541</v>
      </c>
      <c r="L449" s="20" t="s">
        <v>1243</v>
      </c>
      <c r="M449" s="21">
        <f>Conteo!$L449*Conteo!$I449</f>
        <v>477</v>
      </c>
      <c r="N449" s="22"/>
      <c r="O449" s="23">
        <f>Conteo!$L449*Conteo!$I449</f>
        <v>477</v>
      </c>
      <c r="P449" s="106"/>
    </row>
    <row r="450" spans="1:16" ht="24" customHeight="1">
      <c r="A450" s="14" t="s">
        <v>2430</v>
      </c>
      <c r="B450" s="15">
        <v>43311</v>
      </c>
      <c r="C450" s="26" t="s">
        <v>1251</v>
      </c>
      <c r="D450" s="27" t="s">
        <v>1252</v>
      </c>
      <c r="E450" s="18" t="s">
        <v>368</v>
      </c>
      <c r="F450" s="19">
        <v>1</v>
      </c>
      <c r="G450" s="19">
        <f>VLOOKUP(A450,Entradas!#REF!,303)</f>
        <v>0</v>
      </c>
      <c r="H450" s="19">
        <f>VLOOKUP(A450,Salidas!#REF!,1949,0)</f>
        <v>0</v>
      </c>
      <c r="I450" s="19">
        <v>0</v>
      </c>
      <c r="J450" s="93" t="s">
        <v>991</v>
      </c>
      <c r="K450" s="19" t="s">
        <v>1541</v>
      </c>
      <c r="L450" s="20" t="s">
        <v>1253</v>
      </c>
      <c r="M450" s="21">
        <f>Conteo!$L450*Conteo!$I450</f>
        <v>0</v>
      </c>
      <c r="N450" s="22"/>
      <c r="O450" s="23">
        <f>Conteo!$L450*Conteo!$I450</f>
        <v>0</v>
      </c>
      <c r="P450" s="106"/>
    </row>
    <row r="451" spans="1:16" ht="24" customHeight="1">
      <c r="A451" s="30" t="s">
        <v>2711</v>
      </c>
      <c r="B451" s="15">
        <v>44188</v>
      </c>
      <c r="C451" s="19" t="s">
        <v>2711</v>
      </c>
      <c r="D451" s="31" t="s">
        <v>2712</v>
      </c>
      <c r="E451" s="32" t="s">
        <v>494</v>
      </c>
      <c r="F451" s="32">
        <v>1</v>
      </c>
      <c r="G451" s="19">
        <v>0</v>
      </c>
      <c r="H451" s="19">
        <v>0</v>
      </c>
      <c r="I451" s="32">
        <v>0</v>
      </c>
      <c r="J451" s="94" t="s">
        <v>991</v>
      </c>
      <c r="K451" s="32" t="s">
        <v>1541</v>
      </c>
      <c r="L451" s="33">
        <v>800</v>
      </c>
      <c r="M451" s="21">
        <f>Conteo!$L451*Conteo!$I451</f>
        <v>0</v>
      </c>
      <c r="N451" s="22"/>
      <c r="O451" s="23">
        <f>Conteo!$L451*Conteo!$I451</f>
        <v>0</v>
      </c>
      <c r="P451" s="106"/>
    </row>
    <row r="452" spans="1:16" ht="24" customHeight="1">
      <c r="A452" s="30" t="s">
        <v>1883</v>
      </c>
      <c r="B452" s="15">
        <v>44188</v>
      </c>
      <c r="C452" s="19" t="s">
        <v>1883</v>
      </c>
      <c r="D452" s="31" t="s">
        <v>2713</v>
      </c>
      <c r="E452" s="32" t="s">
        <v>494</v>
      </c>
      <c r="F452" s="32">
        <v>1</v>
      </c>
      <c r="G452" s="19">
        <v>0</v>
      </c>
      <c r="H452" s="19">
        <v>0</v>
      </c>
      <c r="I452" s="32">
        <v>1</v>
      </c>
      <c r="J452" s="94" t="s">
        <v>991</v>
      </c>
      <c r="K452" s="32" t="s">
        <v>1541</v>
      </c>
      <c r="L452" s="33">
        <v>490</v>
      </c>
      <c r="M452" s="21">
        <f>Conteo!$L452*Conteo!$I452</f>
        <v>490</v>
      </c>
      <c r="N452" s="22"/>
      <c r="O452" s="23">
        <f>Conteo!$L452*Conteo!$I452</f>
        <v>490</v>
      </c>
      <c r="P452" s="106"/>
    </row>
    <row r="453" spans="1:16" ht="24" customHeight="1">
      <c r="A453" s="14" t="s">
        <v>2451</v>
      </c>
      <c r="B453" s="15">
        <v>40806</v>
      </c>
      <c r="C453" s="26" t="s">
        <v>1306</v>
      </c>
      <c r="D453" s="27" t="s">
        <v>1307</v>
      </c>
      <c r="E453" s="18" t="s">
        <v>368</v>
      </c>
      <c r="F453" s="19">
        <v>2</v>
      </c>
      <c r="G453" s="19">
        <f>VLOOKUP(A453,Entradas!#REF!,303)</f>
        <v>0</v>
      </c>
      <c r="H453" s="19">
        <f>VLOOKUP(A453,Salidas!#REF!,1949,0)</f>
        <v>0</v>
      </c>
      <c r="I453" s="19">
        <f>(F453+G453)-H453</f>
        <v>2</v>
      </c>
      <c r="J453" s="93" t="s">
        <v>991</v>
      </c>
      <c r="K453" s="19" t="s">
        <v>1552</v>
      </c>
      <c r="L453" s="20" t="s">
        <v>672</v>
      </c>
      <c r="M453" s="21">
        <f>Conteo!$L453*Conteo!$I453</f>
        <v>10</v>
      </c>
      <c r="N453" s="22"/>
      <c r="O453" s="23">
        <f>Conteo!$L453*Conteo!$I453</f>
        <v>10</v>
      </c>
      <c r="P453" s="106"/>
    </row>
    <row r="454" spans="1:16" ht="24" customHeight="1">
      <c r="A454" s="14" t="s">
        <v>2442</v>
      </c>
      <c r="B454" s="15">
        <v>40815</v>
      </c>
      <c r="C454" s="26" t="s">
        <v>1285</v>
      </c>
      <c r="D454" s="27" t="s">
        <v>1286</v>
      </c>
      <c r="E454" s="18" t="s">
        <v>368</v>
      </c>
      <c r="F454" s="19">
        <v>4</v>
      </c>
      <c r="G454" s="19">
        <f>VLOOKUP(A454,Entradas!#REF!,303)</f>
        <v>0</v>
      </c>
      <c r="H454" s="19">
        <f>VLOOKUP(A454,Salidas!#REF!,1949,0)</f>
        <v>0</v>
      </c>
      <c r="I454" s="19">
        <f>(F454+G454)-H454</f>
        <v>4</v>
      </c>
      <c r="J454" s="93" t="s">
        <v>991</v>
      </c>
      <c r="K454" s="19" t="s">
        <v>1552</v>
      </c>
      <c r="L454" s="20" t="s">
        <v>627</v>
      </c>
      <c r="M454" s="21">
        <f>Conteo!$L454*Conteo!$I454</f>
        <v>32</v>
      </c>
      <c r="N454" s="22"/>
      <c r="O454" s="23">
        <f>Conteo!$L454*Conteo!$I454</f>
        <v>32</v>
      </c>
      <c r="P454" s="106"/>
    </row>
    <row r="455" spans="1:16" ht="24" customHeight="1">
      <c r="A455" s="14" t="s">
        <v>2443</v>
      </c>
      <c r="B455" s="15">
        <v>41338</v>
      </c>
      <c r="C455" s="26" t="s">
        <v>1287</v>
      </c>
      <c r="D455" s="27" t="s">
        <v>1288</v>
      </c>
      <c r="E455" s="18" t="s">
        <v>368</v>
      </c>
      <c r="F455" s="19">
        <v>2</v>
      </c>
      <c r="G455" s="19">
        <f>VLOOKUP(A455,Entradas!#REF!,303)</f>
        <v>0</v>
      </c>
      <c r="H455" s="19">
        <f>VLOOKUP(A455,Salidas!#REF!,1949,0)</f>
        <v>0</v>
      </c>
      <c r="I455" s="19">
        <f>(F455+G455)-H455</f>
        <v>2</v>
      </c>
      <c r="J455" s="93" t="s">
        <v>991</v>
      </c>
      <c r="K455" s="19" t="s">
        <v>1552</v>
      </c>
      <c r="L455" s="20" t="s">
        <v>678</v>
      </c>
      <c r="M455" s="21">
        <f>Conteo!$L455*Conteo!$I455</f>
        <v>84</v>
      </c>
      <c r="N455" s="22"/>
      <c r="O455" s="23">
        <f>Conteo!$L455*Conteo!$I455</f>
        <v>84</v>
      </c>
      <c r="P455" s="106"/>
    </row>
    <row r="456" spans="1:16" ht="24" customHeight="1">
      <c r="A456" s="14" t="s">
        <v>2446</v>
      </c>
      <c r="B456" s="15">
        <v>42045</v>
      </c>
      <c r="C456" s="26" t="s">
        <v>1295</v>
      </c>
      <c r="D456" s="27" t="s">
        <v>1296</v>
      </c>
      <c r="E456" s="18" t="s">
        <v>368</v>
      </c>
      <c r="F456" s="19">
        <v>13</v>
      </c>
      <c r="G456" s="19">
        <f>VLOOKUP(A456,Entradas!#REF!,303)</f>
        <v>0</v>
      </c>
      <c r="H456" s="19">
        <f>VLOOKUP(A456,Salidas!#REF!,1949,0)</f>
        <v>0</v>
      </c>
      <c r="I456" s="19">
        <f>(F456+G456)-H456</f>
        <v>13</v>
      </c>
      <c r="J456" s="93" t="s">
        <v>991</v>
      </c>
      <c r="K456" s="19" t="s">
        <v>1552</v>
      </c>
      <c r="L456" s="20" t="s">
        <v>898</v>
      </c>
      <c r="M456" s="21">
        <f>Conteo!$L456*Conteo!$I456</f>
        <v>351</v>
      </c>
      <c r="N456" s="22"/>
      <c r="O456" s="23">
        <f>Conteo!$L456*Conteo!$I456</f>
        <v>351</v>
      </c>
      <c r="P456" s="106"/>
    </row>
    <row r="457" spans="1:16" ht="24" customHeight="1">
      <c r="A457" s="14" t="s">
        <v>2440</v>
      </c>
      <c r="B457" s="15">
        <v>42111</v>
      </c>
      <c r="C457" s="26" t="s">
        <v>1279</v>
      </c>
      <c r="D457" s="27" t="s">
        <v>1280</v>
      </c>
      <c r="E457" s="18" t="s">
        <v>368</v>
      </c>
      <c r="F457" s="19">
        <v>3</v>
      </c>
      <c r="G457" s="19">
        <f>VLOOKUP(A457,Entradas!#REF!,303)</f>
        <v>0</v>
      </c>
      <c r="H457" s="19">
        <f>VLOOKUP(A457,Salidas!#REF!,1949,0)</f>
        <v>0</v>
      </c>
      <c r="I457" s="19">
        <f>(F457+G457)-H457</f>
        <v>3</v>
      </c>
      <c r="J457" s="93" t="s">
        <v>991</v>
      </c>
      <c r="K457" s="19" t="s">
        <v>1552</v>
      </c>
      <c r="L457" s="20" t="s">
        <v>1282</v>
      </c>
      <c r="M457" s="21">
        <f>Conteo!$L457*Conteo!$I457</f>
        <v>210</v>
      </c>
      <c r="N457" s="22"/>
      <c r="O457" s="23">
        <f>Conteo!$L457*Conteo!$I457</f>
        <v>210</v>
      </c>
      <c r="P457" s="106"/>
    </row>
    <row r="458" spans="1:16" ht="24" customHeight="1">
      <c r="A458" s="14" t="s">
        <v>2450</v>
      </c>
      <c r="B458" s="15">
        <v>42145</v>
      </c>
      <c r="C458" s="26" t="s">
        <v>1303</v>
      </c>
      <c r="D458" s="27" t="s">
        <v>1304</v>
      </c>
      <c r="E458" s="18" t="s">
        <v>368</v>
      </c>
      <c r="F458" s="19">
        <v>1</v>
      </c>
      <c r="G458" s="19">
        <f>VLOOKUP(A458,Entradas!#REF!,303)</f>
        <v>0</v>
      </c>
      <c r="H458" s="19">
        <f>VLOOKUP(A458,Salidas!#REF!,1949,0)</f>
        <v>0</v>
      </c>
      <c r="I458" s="19">
        <f>(F458+G458)-H458</f>
        <v>1</v>
      </c>
      <c r="J458" s="93" t="s">
        <v>991</v>
      </c>
      <c r="K458" s="19" t="s">
        <v>1552</v>
      </c>
      <c r="L458" s="20" t="s">
        <v>1305</v>
      </c>
      <c r="M458" s="21">
        <f>Conteo!$L458*Conteo!$I458</f>
        <v>100</v>
      </c>
      <c r="N458" s="22"/>
      <c r="O458" s="23">
        <f>Conteo!$L458*Conteo!$I458</f>
        <v>100</v>
      </c>
      <c r="P458" s="106"/>
    </row>
    <row r="459" spans="1:16" ht="24" customHeight="1">
      <c r="A459" s="14" t="s">
        <v>2452</v>
      </c>
      <c r="B459" s="15">
        <v>42145</v>
      </c>
      <c r="C459" s="26" t="s">
        <v>1308</v>
      </c>
      <c r="D459" s="27" t="s">
        <v>1309</v>
      </c>
      <c r="E459" s="18" t="s">
        <v>368</v>
      </c>
      <c r="F459" s="19">
        <v>1</v>
      </c>
      <c r="G459" s="19">
        <f>VLOOKUP(A459,Entradas!#REF!,303)</f>
        <v>0</v>
      </c>
      <c r="H459" s="19">
        <f>VLOOKUP(A459,Salidas!#REF!,1949,0)</f>
        <v>0</v>
      </c>
      <c r="I459" s="19">
        <v>0</v>
      </c>
      <c r="J459" s="93" t="s">
        <v>991</v>
      </c>
      <c r="K459" s="19" t="s">
        <v>1552</v>
      </c>
      <c r="L459" s="20" t="s">
        <v>611</v>
      </c>
      <c r="M459" s="21">
        <f>Conteo!$L459*Conteo!$I459</f>
        <v>0</v>
      </c>
      <c r="N459" s="22"/>
      <c r="O459" s="23">
        <f>Conteo!$L459*Conteo!$I459</f>
        <v>0</v>
      </c>
      <c r="P459" s="106"/>
    </row>
    <row r="460" spans="1:16" ht="24" customHeight="1">
      <c r="A460" s="14" t="s">
        <v>2444</v>
      </c>
      <c r="B460" s="15">
        <v>42349</v>
      </c>
      <c r="C460" s="26" t="s">
        <v>1289</v>
      </c>
      <c r="D460" s="27" t="s">
        <v>1290</v>
      </c>
      <c r="E460" s="18" t="s">
        <v>368</v>
      </c>
      <c r="F460" s="19">
        <v>2</v>
      </c>
      <c r="G460" s="19">
        <f>VLOOKUP(A460,Entradas!#REF!,303)</f>
        <v>0</v>
      </c>
      <c r="H460" s="19">
        <f>VLOOKUP(A460,Salidas!#REF!,1949,0)</f>
        <v>0</v>
      </c>
      <c r="I460" s="19">
        <v>3</v>
      </c>
      <c r="J460" s="93" t="s">
        <v>991</v>
      </c>
      <c r="K460" s="19" t="s">
        <v>1552</v>
      </c>
      <c r="L460" s="20" t="s">
        <v>1291</v>
      </c>
      <c r="M460" s="21">
        <f>Conteo!$L460*Conteo!$I460</f>
        <v>531</v>
      </c>
      <c r="N460" s="22"/>
      <c r="O460" s="23">
        <f>Conteo!$L460*Conteo!$I460</f>
        <v>531</v>
      </c>
      <c r="P460" s="106"/>
    </row>
    <row r="461" spans="1:16" ht="24" customHeight="1">
      <c r="A461" s="14" t="s">
        <v>2445</v>
      </c>
      <c r="B461" s="15">
        <v>42657</v>
      </c>
      <c r="C461" s="26" t="s">
        <v>1292</v>
      </c>
      <c r="D461" s="27" t="s">
        <v>1293</v>
      </c>
      <c r="E461" s="18" t="s">
        <v>368</v>
      </c>
      <c r="F461" s="19">
        <v>38</v>
      </c>
      <c r="G461" s="19">
        <f>VLOOKUP(A461,Entradas!#REF!,303)</f>
        <v>0</v>
      </c>
      <c r="H461" s="19">
        <f>VLOOKUP(A461,Salidas!#REF!,1949,0)</f>
        <v>0</v>
      </c>
      <c r="I461" s="19">
        <v>37</v>
      </c>
      <c r="J461" s="93" t="s">
        <v>991</v>
      </c>
      <c r="K461" s="19" t="s">
        <v>1552</v>
      </c>
      <c r="L461" s="20" t="s">
        <v>1294</v>
      </c>
      <c r="M461" s="21">
        <f>Conteo!$L461*Conteo!$I461</f>
        <v>366.3</v>
      </c>
      <c r="N461" s="22"/>
      <c r="O461" s="23">
        <f>Conteo!$L461*Conteo!$I461</f>
        <v>366.3</v>
      </c>
      <c r="P461" s="106"/>
    </row>
    <row r="462" spans="1:16" ht="24" customHeight="1">
      <c r="A462" s="14" t="s">
        <v>2441</v>
      </c>
      <c r="B462" s="15">
        <v>42724</v>
      </c>
      <c r="C462" s="26" t="s">
        <v>1283</v>
      </c>
      <c r="D462" s="27" t="s">
        <v>1284</v>
      </c>
      <c r="E462" s="18" t="s">
        <v>368</v>
      </c>
      <c r="F462" s="19">
        <v>1</v>
      </c>
      <c r="G462" s="19">
        <f>VLOOKUP(A462,Entradas!#REF!,303)</f>
        <v>0</v>
      </c>
      <c r="H462" s="19">
        <f>VLOOKUP(A462,Salidas!#REF!,1949,0)</f>
        <v>0</v>
      </c>
      <c r="I462" s="19">
        <f>(F462+G462)-H462</f>
        <v>1</v>
      </c>
      <c r="J462" s="93" t="s">
        <v>991</v>
      </c>
      <c r="K462" s="19" t="s">
        <v>1552</v>
      </c>
      <c r="L462" s="20" t="s">
        <v>1091</v>
      </c>
      <c r="M462" s="21">
        <f>Conteo!$L462*Conteo!$I462</f>
        <v>6</v>
      </c>
      <c r="N462" s="22"/>
      <c r="O462" s="23">
        <f>Conteo!$L462*Conteo!$I462</f>
        <v>6</v>
      </c>
      <c r="P462" s="106"/>
    </row>
    <row r="463" spans="1:16" ht="24" customHeight="1">
      <c r="A463" s="14" t="s">
        <v>2449</v>
      </c>
      <c r="B463" s="15">
        <v>42726</v>
      </c>
      <c r="C463" s="26" t="s">
        <v>1301</v>
      </c>
      <c r="D463" s="27" t="s">
        <v>1302</v>
      </c>
      <c r="E463" s="18" t="s">
        <v>368</v>
      </c>
      <c r="F463" s="19">
        <v>2</v>
      </c>
      <c r="G463" s="19">
        <f>VLOOKUP(A463,Entradas!#REF!,303)</f>
        <v>0</v>
      </c>
      <c r="H463" s="19">
        <f>VLOOKUP(A463,Salidas!#REF!,1949,0)</f>
        <v>0</v>
      </c>
      <c r="I463" s="19">
        <v>1</v>
      </c>
      <c r="J463" s="93" t="s">
        <v>991</v>
      </c>
      <c r="K463" s="19" t="s">
        <v>1552</v>
      </c>
      <c r="L463" s="20" t="s">
        <v>672</v>
      </c>
      <c r="M463" s="21">
        <f>Conteo!$L463*Conteo!$I463</f>
        <v>5</v>
      </c>
      <c r="N463" s="22"/>
      <c r="O463" s="23">
        <f>Conteo!$L463*Conteo!$I463</f>
        <v>5</v>
      </c>
      <c r="P463" s="106"/>
    </row>
    <row r="464" spans="1:16" ht="24" customHeight="1">
      <c r="A464" s="14" t="s">
        <v>2447</v>
      </c>
      <c r="B464" s="15">
        <v>43411</v>
      </c>
      <c r="C464" s="26" t="s">
        <v>1297</v>
      </c>
      <c r="D464" s="27" t="s">
        <v>1298</v>
      </c>
      <c r="E464" s="18" t="s">
        <v>368</v>
      </c>
      <c r="F464" s="19">
        <v>4</v>
      </c>
      <c r="G464" s="19">
        <f>VLOOKUP(A464,Entradas!#REF!,303)</f>
        <v>0</v>
      </c>
      <c r="H464" s="19">
        <f>VLOOKUP(A464,Salidas!#REF!,1949,0)</f>
        <v>0</v>
      </c>
      <c r="I464" s="19">
        <f>(F464+G464)-H464</f>
        <v>4</v>
      </c>
      <c r="J464" s="93" t="s">
        <v>991</v>
      </c>
      <c r="K464" s="19" t="s">
        <v>1552</v>
      </c>
      <c r="L464" s="20" t="s">
        <v>1262</v>
      </c>
      <c r="M464" s="21">
        <f>Conteo!$L464*Conteo!$I464</f>
        <v>72</v>
      </c>
      <c r="N464" s="22"/>
      <c r="O464" s="23">
        <f>Conteo!$L464*Conteo!$I464</f>
        <v>72</v>
      </c>
      <c r="P464" s="106"/>
    </row>
    <row r="465" spans="1:16" ht="24" customHeight="1">
      <c r="A465" s="14" t="s">
        <v>2453</v>
      </c>
      <c r="B465" s="15">
        <v>43411</v>
      </c>
      <c r="C465" s="26" t="s">
        <v>1310</v>
      </c>
      <c r="D465" s="27" t="s">
        <v>1311</v>
      </c>
      <c r="E465" s="18" t="s">
        <v>368</v>
      </c>
      <c r="F465" s="19">
        <v>2</v>
      </c>
      <c r="G465" s="19">
        <f>VLOOKUP(A465,Entradas!#REF!,303)</f>
        <v>0</v>
      </c>
      <c r="H465" s="19">
        <f>VLOOKUP(A465,Salidas!#REF!,1949,0)</f>
        <v>0</v>
      </c>
      <c r="I465" s="19">
        <f>(F465+G465)-H465</f>
        <v>2</v>
      </c>
      <c r="J465" s="93" t="s">
        <v>991</v>
      </c>
      <c r="K465" s="19" t="s">
        <v>1552</v>
      </c>
      <c r="L465" s="20" t="s">
        <v>583</v>
      </c>
      <c r="M465" s="21">
        <f>Conteo!$L465*Conteo!$I465</f>
        <v>24</v>
      </c>
      <c r="N465" s="22"/>
      <c r="O465" s="23">
        <f>Conteo!$L465*Conteo!$I465</f>
        <v>24</v>
      </c>
      <c r="P465" s="106"/>
    </row>
    <row r="466" spans="1:16" ht="24" customHeight="1">
      <c r="A466" s="30" t="s">
        <v>2714</v>
      </c>
      <c r="B466" s="15">
        <v>44188</v>
      </c>
      <c r="C466" s="19" t="s">
        <v>2714</v>
      </c>
      <c r="D466" s="31" t="s">
        <v>2853</v>
      </c>
      <c r="E466" s="32" t="s">
        <v>494</v>
      </c>
      <c r="F466" s="32">
        <v>1</v>
      </c>
      <c r="G466" s="19">
        <v>0</v>
      </c>
      <c r="H466" s="19">
        <v>0</v>
      </c>
      <c r="I466" s="32">
        <v>1</v>
      </c>
      <c r="J466" s="94" t="s">
        <v>991</v>
      </c>
      <c r="K466" s="32" t="s">
        <v>1552</v>
      </c>
      <c r="L466" s="33">
        <v>153</v>
      </c>
      <c r="M466" s="21">
        <f>Conteo!$L466*Conteo!$I466</f>
        <v>153</v>
      </c>
      <c r="N466" s="22"/>
      <c r="O466" s="23">
        <f>Conteo!$L466*Conteo!$I466</f>
        <v>153</v>
      </c>
      <c r="P466" s="106"/>
    </row>
    <row r="467" spans="1:16" ht="24" customHeight="1">
      <c r="A467" s="14"/>
      <c r="B467" s="15">
        <v>42766</v>
      </c>
      <c r="C467" s="26" t="s">
        <v>2847</v>
      </c>
      <c r="D467" s="27" t="s">
        <v>2848</v>
      </c>
      <c r="E467" s="18" t="s">
        <v>1535</v>
      </c>
      <c r="F467" s="19"/>
      <c r="G467" s="19" t="e">
        <f>VLOOKUP(A467,Entradas!#REF!,303)</f>
        <v>#N/A</v>
      </c>
      <c r="H467" s="19" t="e">
        <f>VLOOKUP(A467,Salidas!#REF!,1949,0)</f>
        <v>#N/A</v>
      </c>
      <c r="I467" s="19">
        <v>25</v>
      </c>
      <c r="J467" s="93" t="s">
        <v>991</v>
      </c>
      <c r="K467" s="19" t="s">
        <v>2846</v>
      </c>
      <c r="L467" s="20">
        <v>75</v>
      </c>
      <c r="M467" s="21">
        <f>Conteo!$L467*Conteo!$I467</f>
        <v>1875</v>
      </c>
      <c r="N467" s="22"/>
      <c r="O467" s="23">
        <f>Conteo!$L467*Conteo!$I467</f>
        <v>1875</v>
      </c>
      <c r="P467" s="106"/>
    </row>
    <row r="468" spans="1:16" ht="24" customHeight="1">
      <c r="A468" s="14" t="s">
        <v>2537</v>
      </c>
      <c r="B468" s="15">
        <v>42766</v>
      </c>
      <c r="C468" s="26" t="s">
        <v>1533</v>
      </c>
      <c r="D468" s="27" t="s">
        <v>1534</v>
      </c>
      <c r="E468" s="18" t="s">
        <v>1535</v>
      </c>
      <c r="F468" s="19">
        <v>10</v>
      </c>
      <c r="G468" s="19">
        <f>VLOOKUP(A468,Entradas!#REF!,303)</f>
        <v>0</v>
      </c>
      <c r="H468" s="19">
        <f>VLOOKUP(A468,Salidas!#REF!,1949,0)</f>
        <v>0</v>
      </c>
      <c r="I468" s="19">
        <f>(F468+G468)-H468</f>
        <v>10</v>
      </c>
      <c r="J468" s="93" t="s">
        <v>991</v>
      </c>
      <c r="K468" s="19" t="s">
        <v>2846</v>
      </c>
      <c r="L468" s="20" t="s">
        <v>1213</v>
      </c>
      <c r="M468" s="21">
        <f>Conteo!$L468*Conteo!$I468</f>
        <v>460</v>
      </c>
      <c r="N468" s="22"/>
      <c r="O468" s="23">
        <f>Conteo!$L468*Conteo!$I468</f>
        <v>460</v>
      </c>
      <c r="P468" s="106"/>
    </row>
    <row r="469" spans="1:16" ht="24" customHeight="1">
      <c r="A469" s="14" t="s">
        <v>2538</v>
      </c>
      <c r="B469" s="15">
        <v>42766</v>
      </c>
      <c r="C469" s="26" t="s">
        <v>1537</v>
      </c>
      <c r="D469" s="27" t="s">
        <v>1538</v>
      </c>
      <c r="E469" s="18" t="s">
        <v>368</v>
      </c>
      <c r="F469" s="19">
        <v>945</v>
      </c>
      <c r="G469" s="19">
        <f>VLOOKUP(A469,Entradas!#REF!,303)</f>
        <v>0</v>
      </c>
      <c r="H469" s="19">
        <f>VLOOKUP(A469,Salidas!#REF!,1949,0)</f>
        <v>0</v>
      </c>
      <c r="I469" s="19">
        <v>935</v>
      </c>
      <c r="J469" s="93" t="s">
        <v>991</v>
      </c>
      <c r="K469" s="19" t="s">
        <v>2846</v>
      </c>
      <c r="L469" s="20" t="s">
        <v>1213</v>
      </c>
      <c r="M469" s="21">
        <f>Conteo!$L469*Conteo!$I469</f>
        <v>43010</v>
      </c>
      <c r="N469" s="22"/>
      <c r="O469" s="23">
        <f>Conteo!$L469*Conteo!$I469</f>
        <v>43010</v>
      </c>
      <c r="P469" s="106"/>
    </row>
    <row r="470" spans="1:16" ht="24" customHeight="1">
      <c r="A470" s="14" t="s">
        <v>2434</v>
      </c>
      <c r="B470" s="15">
        <v>42114</v>
      </c>
      <c r="C470" s="26" t="s">
        <v>1263</v>
      </c>
      <c r="D470" s="27" t="s">
        <v>1264</v>
      </c>
      <c r="E470" s="18" t="s">
        <v>368</v>
      </c>
      <c r="F470" s="19">
        <v>2</v>
      </c>
      <c r="G470" s="19">
        <f>VLOOKUP(A470,Entradas!#REF!,303)</f>
        <v>0</v>
      </c>
      <c r="H470" s="19">
        <f>VLOOKUP(A470,Salidas!#REF!,1949,0)</f>
        <v>0</v>
      </c>
      <c r="I470" s="19">
        <v>1</v>
      </c>
      <c r="J470" s="93" t="s">
        <v>991</v>
      </c>
      <c r="K470" s="19" t="s">
        <v>2842</v>
      </c>
      <c r="L470" s="20">
        <v>100</v>
      </c>
      <c r="M470" s="21">
        <f>Conteo!$L470*Conteo!$I470</f>
        <v>100</v>
      </c>
      <c r="N470" s="22"/>
      <c r="O470" s="23">
        <f>Conteo!$L470*Conteo!$I470</f>
        <v>100</v>
      </c>
      <c r="P470" s="119"/>
    </row>
    <row r="471" spans="1:16" ht="24" customHeight="1">
      <c r="A471" s="14"/>
      <c r="B471" s="15">
        <v>44298</v>
      </c>
      <c r="C471" s="26" t="s">
        <v>2857</v>
      </c>
      <c r="D471" s="27" t="s">
        <v>2858</v>
      </c>
      <c r="E471" s="18" t="s">
        <v>494</v>
      </c>
      <c r="F471" s="19"/>
      <c r="G471" s="19" t="e">
        <f>VLOOKUP(A471,Entradas!#REF!,303)</f>
        <v>#N/A</v>
      </c>
      <c r="H471" s="19" t="e">
        <f>VLOOKUP(A471,Salidas!#REF!,1949,0)</f>
        <v>#N/A</v>
      </c>
      <c r="I471" s="19">
        <v>9</v>
      </c>
      <c r="J471" s="93" t="s">
        <v>991</v>
      </c>
      <c r="K471" s="19" t="s">
        <v>2842</v>
      </c>
      <c r="L471" s="20">
        <v>350</v>
      </c>
      <c r="M471" s="21">
        <f>Conteo!$L471*Conteo!$I471</f>
        <v>3150</v>
      </c>
      <c r="N471" s="22"/>
      <c r="O471" s="23">
        <f>Conteo!$L471*Conteo!$I471</f>
        <v>3150</v>
      </c>
      <c r="P471" s="106"/>
    </row>
    <row r="472" spans="1:16" ht="24" customHeight="1">
      <c r="A472" s="14"/>
      <c r="B472" s="15">
        <v>44298</v>
      </c>
      <c r="C472" s="26" t="s">
        <v>2859</v>
      </c>
      <c r="D472" s="27" t="s">
        <v>2860</v>
      </c>
      <c r="E472" s="18" t="s">
        <v>494</v>
      </c>
      <c r="F472" s="19"/>
      <c r="G472" s="19" t="e">
        <f>VLOOKUP(A472,Entradas!#REF!,303)</f>
        <v>#N/A</v>
      </c>
      <c r="H472" s="19" t="e">
        <f>VLOOKUP(A472,Salidas!#REF!,1949,0)</f>
        <v>#N/A</v>
      </c>
      <c r="I472" s="19">
        <v>5</v>
      </c>
      <c r="J472" s="93" t="s">
        <v>991</v>
      </c>
      <c r="K472" s="19" t="s">
        <v>2842</v>
      </c>
      <c r="L472" s="20">
        <v>60</v>
      </c>
      <c r="M472" s="21">
        <f>Conteo!$L472*Conteo!$I472</f>
        <v>300</v>
      </c>
      <c r="N472" s="22"/>
      <c r="O472" s="23">
        <f>Conteo!$L472*Conteo!$I472</f>
        <v>300</v>
      </c>
      <c r="P472" s="106"/>
    </row>
    <row r="473" spans="1:16" ht="24" customHeight="1">
      <c r="A473" s="14"/>
      <c r="B473" s="15">
        <v>44298</v>
      </c>
      <c r="C473" s="26" t="s">
        <v>2861</v>
      </c>
      <c r="D473" s="27" t="s">
        <v>2862</v>
      </c>
      <c r="E473" s="18" t="s">
        <v>494</v>
      </c>
      <c r="F473" s="19"/>
      <c r="G473" s="19" t="e">
        <f>VLOOKUP(A473,Entradas!#REF!,303)</f>
        <v>#N/A</v>
      </c>
      <c r="H473" s="19" t="e">
        <f>VLOOKUP(A473,Salidas!#REF!,1949,0)</f>
        <v>#N/A</v>
      </c>
      <c r="I473" s="19">
        <v>5</v>
      </c>
      <c r="J473" s="93" t="s">
        <v>991</v>
      </c>
      <c r="K473" s="19" t="s">
        <v>2842</v>
      </c>
      <c r="L473" s="20">
        <v>1491</v>
      </c>
      <c r="M473" s="21">
        <f>Conteo!$L473*Conteo!$I473</f>
        <v>7455</v>
      </c>
      <c r="N473" s="22"/>
      <c r="O473" s="23">
        <f>Conteo!$L473*Conteo!$I473</f>
        <v>7455</v>
      </c>
      <c r="P473" s="106"/>
    </row>
    <row r="474" spans="1:16" ht="24" customHeight="1">
      <c r="A474" s="14" t="s">
        <v>2547</v>
      </c>
      <c r="B474" s="15">
        <v>43139</v>
      </c>
      <c r="C474" s="26" t="s">
        <v>1558</v>
      </c>
      <c r="D474" s="27" t="s">
        <v>1559</v>
      </c>
      <c r="E474" s="18" t="s">
        <v>368</v>
      </c>
      <c r="F474" s="19">
        <v>5</v>
      </c>
      <c r="G474" s="19">
        <f>VLOOKUP(A474,Entradas!#REF!,303)</f>
        <v>0</v>
      </c>
      <c r="H474" s="19">
        <f>VLOOKUP(A474,Salidas!#REF!,1949,0)</f>
        <v>0</v>
      </c>
      <c r="I474" s="19">
        <f>(F474+G474)-H474</f>
        <v>5</v>
      </c>
      <c r="J474" s="93" t="s">
        <v>991</v>
      </c>
      <c r="K474" s="19" t="s">
        <v>1560</v>
      </c>
      <c r="L474" s="20">
        <v>304</v>
      </c>
      <c r="M474" s="21">
        <f>Conteo!$L474*Conteo!$I474</f>
        <v>1520</v>
      </c>
      <c r="N474" s="22"/>
      <c r="O474" s="23">
        <f>Conteo!$L474*Conteo!$I474</f>
        <v>1520</v>
      </c>
      <c r="P474" s="106"/>
    </row>
    <row r="475" spans="1:16" ht="24" customHeight="1">
      <c r="A475" s="14" t="s">
        <v>2548</v>
      </c>
      <c r="B475" s="15">
        <v>43139</v>
      </c>
      <c r="C475" s="26" t="s">
        <v>1561</v>
      </c>
      <c r="D475" s="27" t="s">
        <v>1562</v>
      </c>
      <c r="E475" s="18" t="s">
        <v>368</v>
      </c>
      <c r="F475" s="19">
        <v>78</v>
      </c>
      <c r="G475" s="19">
        <f>VLOOKUP(A475,Entradas!#REF!,303)</f>
        <v>0</v>
      </c>
      <c r="H475" s="19">
        <f>VLOOKUP(A475,Salidas!#REF!,1949,0)</f>
        <v>0</v>
      </c>
      <c r="I475" s="19">
        <v>17</v>
      </c>
      <c r="J475" s="93" t="s">
        <v>991</v>
      </c>
      <c r="K475" s="19" t="s">
        <v>1560</v>
      </c>
      <c r="L475" s="20" t="s">
        <v>1563</v>
      </c>
      <c r="M475" s="21">
        <f>Conteo!$L475*Conteo!$I475</f>
        <v>5168</v>
      </c>
      <c r="N475" s="22"/>
      <c r="O475" s="23">
        <f>Conteo!$L475*Conteo!$I475</f>
        <v>5168</v>
      </c>
      <c r="P475" s="106"/>
    </row>
    <row r="476" spans="1:16" ht="24" customHeight="1">
      <c r="A476" s="14" t="s">
        <v>2549</v>
      </c>
      <c r="B476" s="15">
        <v>43139</v>
      </c>
      <c r="C476" s="26" t="s">
        <v>1564</v>
      </c>
      <c r="D476" s="27" t="s">
        <v>1565</v>
      </c>
      <c r="E476" s="18" t="s">
        <v>368</v>
      </c>
      <c r="F476" s="19">
        <v>1</v>
      </c>
      <c r="G476" s="19">
        <f>VLOOKUP(A476,Entradas!#REF!,303)</f>
        <v>0</v>
      </c>
      <c r="H476" s="19">
        <f>VLOOKUP(A476,Salidas!#REF!,1949,0)</f>
        <v>0</v>
      </c>
      <c r="I476" s="19">
        <f>(F476+G476)-H476</f>
        <v>1</v>
      </c>
      <c r="J476" s="93" t="s">
        <v>991</v>
      </c>
      <c r="K476" s="19" t="s">
        <v>1560</v>
      </c>
      <c r="L476" s="20" t="s">
        <v>1554</v>
      </c>
      <c r="M476" s="21">
        <f>Conteo!$L476*Conteo!$I476</f>
        <v>250</v>
      </c>
      <c r="N476" s="22"/>
      <c r="O476" s="23">
        <f>Conteo!$L476*Conteo!$I476</f>
        <v>250</v>
      </c>
      <c r="P476" s="106"/>
    </row>
    <row r="477" spans="1:16" ht="24" customHeight="1">
      <c r="A477" s="14" t="s">
        <v>2550</v>
      </c>
      <c r="B477" s="15">
        <v>43139</v>
      </c>
      <c r="C477" s="26" t="s">
        <v>1566</v>
      </c>
      <c r="D477" s="27" t="s">
        <v>1567</v>
      </c>
      <c r="E477" s="18" t="s">
        <v>368</v>
      </c>
      <c r="F477" s="19">
        <v>1</v>
      </c>
      <c r="G477" s="19">
        <f>VLOOKUP(A477,Entradas!#REF!,303)</f>
        <v>0</v>
      </c>
      <c r="H477" s="19">
        <f>VLOOKUP(A477,Salidas!#REF!,1949,0)</f>
        <v>0</v>
      </c>
      <c r="I477" s="19">
        <f>(F477+G477)-H477</f>
        <v>1</v>
      </c>
      <c r="J477" s="93" t="s">
        <v>991</v>
      </c>
      <c r="K477" s="19" t="s">
        <v>1560</v>
      </c>
      <c r="L477" s="20" t="s">
        <v>1181</v>
      </c>
      <c r="M477" s="21">
        <f>Conteo!$L477*Conteo!$I477</f>
        <v>75</v>
      </c>
      <c r="N477" s="22"/>
      <c r="O477" s="23">
        <f>Conteo!$L477*Conteo!$I477</f>
        <v>75</v>
      </c>
      <c r="P477" s="106"/>
    </row>
    <row r="478" spans="1:16" ht="24" customHeight="1">
      <c r="A478" s="14" t="s">
        <v>2557</v>
      </c>
      <c r="B478" s="15">
        <v>42542</v>
      </c>
      <c r="C478" s="26" t="s">
        <v>1581</v>
      </c>
      <c r="D478" s="27" t="s">
        <v>1582</v>
      </c>
      <c r="E478" s="18" t="s">
        <v>368</v>
      </c>
      <c r="F478" s="19">
        <v>10</v>
      </c>
      <c r="G478" s="19">
        <f>VLOOKUP(A478,Entradas!#REF!,303)</f>
        <v>0</v>
      </c>
      <c r="H478" s="19">
        <f>VLOOKUP(A478,Salidas!#REF!,1949,0)</f>
        <v>0</v>
      </c>
      <c r="I478" s="19">
        <f>(F478+G478)-H478</f>
        <v>10</v>
      </c>
      <c r="J478" s="93" t="s">
        <v>991</v>
      </c>
      <c r="K478" s="19" t="s">
        <v>1570</v>
      </c>
      <c r="L478" s="20" t="s">
        <v>570</v>
      </c>
      <c r="M478" s="21">
        <f>Conteo!$L478*Conteo!$I478</f>
        <v>1120</v>
      </c>
      <c r="N478" s="22"/>
      <c r="O478" s="23">
        <f>Conteo!$L478*Conteo!$I478</f>
        <v>1120</v>
      </c>
      <c r="P478" s="106"/>
    </row>
    <row r="479" spans="1:16" ht="24" customHeight="1">
      <c r="A479" s="14" t="s">
        <v>2558</v>
      </c>
      <c r="B479" s="15">
        <v>42542</v>
      </c>
      <c r="C479" s="26" t="s">
        <v>1583</v>
      </c>
      <c r="D479" s="27" t="s">
        <v>1584</v>
      </c>
      <c r="E479" s="18" t="s">
        <v>368</v>
      </c>
      <c r="F479" s="19">
        <v>30</v>
      </c>
      <c r="G479" s="19">
        <f>VLOOKUP(A479,Entradas!#REF!,303)</f>
        <v>0</v>
      </c>
      <c r="H479" s="19">
        <f>VLOOKUP(A479,Salidas!#REF!,1949,0)</f>
        <v>0</v>
      </c>
      <c r="I479" s="19">
        <v>25</v>
      </c>
      <c r="J479" s="93" t="s">
        <v>991</v>
      </c>
      <c r="K479" s="19" t="s">
        <v>1570</v>
      </c>
      <c r="L479" s="20" t="s">
        <v>570</v>
      </c>
      <c r="M479" s="21">
        <f>Conteo!$L479*Conteo!$I479</f>
        <v>2800</v>
      </c>
      <c r="N479" s="22"/>
      <c r="O479" s="23">
        <f>Conteo!$L479*Conteo!$I479</f>
        <v>2800</v>
      </c>
      <c r="P479" s="106"/>
    </row>
    <row r="480" spans="1:16" ht="24" customHeight="1">
      <c r="A480" s="14" t="s">
        <v>2559</v>
      </c>
      <c r="B480" s="15">
        <v>42542</v>
      </c>
      <c r="C480" s="26" t="s">
        <v>1585</v>
      </c>
      <c r="D480" s="27" t="s">
        <v>1586</v>
      </c>
      <c r="E480" s="18" t="s">
        <v>368</v>
      </c>
      <c r="F480" s="19">
        <v>35</v>
      </c>
      <c r="G480" s="19">
        <f>VLOOKUP(A480,Entradas!#REF!,303)</f>
        <v>0</v>
      </c>
      <c r="H480" s="19">
        <f>VLOOKUP(A480,Salidas!#REF!,1949,0)</f>
        <v>0</v>
      </c>
      <c r="I480" s="19">
        <v>20</v>
      </c>
      <c r="J480" s="93" t="s">
        <v>991</v>
      </c>
      <c r="K480" s="19" t="s">
        <v>1570</v>
      </c>
      <c r="L480" s="20" t="s">
        <v>570</v>
      </c>
      <c r="M480" s="21">
        <f>Conteo!$L480*Conteo!$I480</f>
        <v>2240</v>
      </c>
      <c r="N480" s="22"/>
      <c r="O480" s="23">
        <f>Conteo!$L480*Conteo!$I480</f>
        <v>2240</v>
      </c>
      <c r="P480" s="119"/>
    </row>
    <row r="481" spans="1:16" ht="24" customHeight="1">
      <c r="A481" s="14" t="s">
        <v>2560</v>
      </c>
      <c r="B481" s="15">
        <v>42542</v>
      </c>
      <c r="C481" s="26" t="s">
        <v>1587</v>
      </c>
      <c r="D481" s="27" t="s">
        <v>1588</v>
      </c>
      <c r="E481" s="18" t="s">
        <v>368</v>
      </c>
      <c r="F481" s="19">
        <v>7</v>
      </c>
      <c r="G481" s="19">
        <f>VLOOKUP(A481,Entradas!#REF!,303)</f>
        <v>0</v>
      </c>
      <c r="H481" s="19">
        <f>VLOOKUP(A481,Salidas!#REF!,1949,0)</f>
        <v>0</v>
      </c>
      <c r="I481" s="19">
        <v>4</v>
      </c>
      <c r="J481" s="93" t="s">
        <v>991</v>
      </c>
      <c r="K481" s="19" t="s">
        <v>1570</v>
      </c>
      <c r="L481" s="20" t="s">
        <v>570</v>
      </c>
      <c r="M481" s="21">
        <f>Conteo!$L481*Conteo!$I481</f>
        <v>448</v>
      </c>
      <c r="N481" s="22"/>
      <c r="O481" s="23">
        <f>Conteo!$L481*Conteo!$I481</f>
        <v>448</v>
      </c>
      <c r="P481" s="119"/>
    </row>
    <row r="482" spans="1:16" ht="24" customHeight="1">
      <c r="A482" s="14" t="s">
        <v>2562</v>
      </c>
      <c r="B482" s="15">
        <v>42542</v>
      </c>
      <c r="C482" s="26" t="s">
        <v>1591</v>
      </c>
      <c r="D482" s="27" t="s">
        <v>1592</v>
      </c>
      <c r="E482" s="18" t="s">
        <v>368</v>
      </c>
      <c r="F482" s="19">
        <v>10</v>
      </c>
      <c r="G482" s="19">
        <f>VLOOKUP(A482,Entradas!#REF!,303)</f>
        <v>0</v>
      </c>
      <c r="H482" s="19">
        <f>VLOOKUP(A482,Salidas!#REF!,1949,0)</f>
        <v>0</v>
      </c>
      <c r="I482" s="19">
        <v>5</v>
      </c>
      <c r="J482" s="93" t="s">
        <v>991</v>
      </c>
      <c r="K482" s="19" t="s">
        <v>1570</v>
      </c>
      <c r="L482" s="20" t="s">
        <v>583</v>
      </c>
      <c r="M482" s="21">
        <f>Conteo!$L482*Conteo!$I482</f>
        <v>60</v>
      </c>
      <c r="N482" s="22"/>
      <c r="O482" s="23">
        <f>Conteo!$L482*Conteo!$I482</f>
        <v>60</v>
      </c>
      <c r="P482" s="119"/>
    </row>
    <row r="483" spans="1:16" ht="24" customHeight="1">
      <c r="A483" s="14" t="s">
        <v>2563</v>
      </c>
      <c r="B483" s="15">
        <v>42542</v>
      </c>
      <c r="C483" s="26" t="s">
        <v>1593</v>
      </c>
      <c r="D483" s="27" t="s">
        <v>1594</v>
      </c>
      <c r="E483" s="18" t="s">
        <v>368</v>
      </c>
      <c r="F483" s="19">
        <v>4</v>
      </c>
      <c r="G483" s="19">
        <f>VLOOKUP(A483,Entradas!#REF!,303)</f>
        <v>0</v>
      </c>
      <c r="H483" s="19">
        <f>VLOOKUP(A483,Salidas!#REF!,1949,0)</f>
        <v>0</v>
      </c>
      <c r="I483" s="19">
        <f>(F483+G483)-H483</f>
        <v>4</v>
      </c>
      <c r="J483" s="93" t="s">
        <v>991</v>
      </c>
      <c r="K483" s="19" t="s">
        <v>1570</v>
      </c>
      <c r="L483" s="20" t="s">
        <v>1408</v>
      </c>
      <c r="M483" s="21">
        <f>Conteo!$L483*Conteo!$I483</f>
        <v>3200</v>
      </c>
      <c r="N483" s="22"/>
      <c r="O483" s="23">
        <f>Conteo!$L483*Conteo!$I483</f>
        <v>3200</v>
      </c>
      <c r="P483" s="119"/>
    </row>
    <row r="484" spans="1:16" ht="24" customHeight="1">
      <c r="A484" s="14" t="s">
        <v>2564</v>
      </c>
      <c r="B484" s="15">
        <v>42717</v>
      </c>
      <c r="C484" s="26" t="s">
        <v>1595</v>
      </c>
      <c r="D484" s="27" t="s">
        <v>1596</v>
      </c>
      <c r="E484" s="18" t="s">
        <v>368</v>
      </c>
      <c r="F484" s="19">
        <v>1</v>
      </c>
      <c r="G484" s="19">
        <f>VLOOKUP(A484,Entradas!#REF!,303)</f>
        <v>0</v>
      </c>
      <c r="H484" s="19">
        <f>VLOOKUP(A484,Salidas!#REF!,1949,0)</f>
        <v>0</v>
      </c>
      <c r="I484" s="19">
        <f>(F484+G484)-H484</f>
        <v>1</v>
      </c>
      <c r="J484" s="93" t="s">
        <v>991</v>
      </c>
      <c r="K484" s="19" t="s">
        <v>1570</v>
      </c>
      <c r="L484" s="20" t="s">
        <v>1597</v>
      </c>
      <c r="M484" s="21">
        <f>Conteo!$L484*Conteo!$I484</f>
        <v>202</v>
      </c>
      <c r="N484" s="22"/>
      <c r="O484" s="23">
        <f>Conteo!$L484*Conteo!$I484</f>
        <v>202</v>
      </c>
      <c r="P484" s="106"/>
    </row>
    <row r="485" spans="1:16" ht="24" customHeight="1">
      <c r="A485" s="14" t="s">
        <v>2554</v>
      </c>
      <c r="B485" s="15">
        <v>43080</v>
      </c>
      <c r="C485" s="26" t="s">
        <v>1575</v>
      </c>
      <c r="D485" s="27" t="s">
        <v>1576</v>
      </c>
      <c r="E485" s="18" t="s">
        <v>368</v>
      </c>
      <c r="F485" s="19">
        <v>29</v>
      </c>
      <c r="G485" s="19">
        <f>VLOOKUP(A485,Entradas!#REF!,303)</f>
        <v>0</v>
      </c>
      <c r="H485" s="19">
        <f>VLOOKUP(A485,Salidas!#REF!,1949,0)</f>
        <v>0</v>
      </c>
      <c r="I485" s="19">
        <v>32</v>
      </c>
      <c r="J485" s="93" t="s">
        <v>991</v>
      </c>
      <c r="K485" s="19" t="s">
        <v>1570</v>
      </c>
      <c r="L485" s="20" t="s">
        <v>658</v>
      </c>
      <c r="M485" s="21">
        <f>Conteo!$L485*Conteo!$I485</f>
        <v>672</v>
      </c>
      <c r="N485" s="22"/>
      <c r="O485" s="23">
        <f>Conteo!$L485*Conteo!$I485</f>
        <v>672</v>
      </c>
      <c r="P485" s="106"/>
    </row>
    <row r="486" spans="1:16" ht="24" customHeight="1">
      <c r="A486" s="14" t="s">
        <v>2555</v>
      </c>
      <c r="B486" s="15">
        <v>43080</v>
      </c>
      <c r="C486" s="26" t="s">
        <v>1577</v>
      </c>
      <c r="D486" s="27" t="s">
        <v>1578</v>
      </c>
      <c r="E486" s="18" t="s">
        <v>368</v>
      </c>
      <c r="F486" s="19">
        <v>2</v>
      </c>
      <c r="G486" s="19">
        <f>VLOOKUP(A486,Entradas!#REF!,303)</f>
        <v>0</v>
      </c>
      <c r="H486" s="19">
        <f>VLOOKUP(A486,Salidas!#REF!,1949,0)</f>
        <v>0</v>
      </c>
      <c r="I486" s="19">
        <v>6</v>
      </c>
      <c r="J486" s="93" t="s">
        <v>991</v>
      </c>
      <c r="K486" s="19" t="s">
        <v>1570</v>
      </c>
      <c r="L486" s="20" t="s">
        <v>715</v>
      </c>
      <c r="M486" s="21">
        <f>Conteo!$L486*Conteo!$I486</f>
        <v>120</v>
      </c>
      <c r="N486" s="22"/>
      <c r="O486" s="23">
        <f>Conteo!$L486*Conteo!$I486</f>
        <v>120</v>
      </c>
      <c r="P486" s="106"/>
    </row>
    <row r="487" spans="1:16" ht="24" customHeight="1">
      <c r="A487" s="14" t="s">
        <v>2438</v>
      </c>
      <c r="B487" s="15">
        <v>40806</v>
      </c>
      <c r="C487" s="26" t="s">
        <v>1275</v>
      </c>
      <c r="D487" s="27" t="s">
        <v>1276</v>
      </c>
      <c r="E487" s="18" t="s">
        <v>368</v>
      </c>
      <c r="F487" s="19">
        <v>4</v>
      </c>
      <c r="G487" s="19">
        <f>VLOOKUP(A487,Entradas!#REF!,303)</f>
        <v>0</v>
      </c>
      <c r="H487" s="19">
        <f>VLOOKUP(A487,Salidas!#REF!,1949,0)</f>
        <v>0</v>
      </c>
      <c r="I487" s="19">
        <f>(F487+G487)-H487</f>
        <v>4</v>
      </c>
      <c r="J487" s="93" t="s">
        <v>991</v>
      </c>
      <c r="K487" s="19" t="s">
        <v>2844</v>
      </c>
      <c r="L487" s="20" t="s">
        <v>1124</v>
      </c>
      <c r="M487" s="21">
        <f>Conteo!$L487*Conteo!$I487</f>
        <v>136</v>
      </c>
      <c r="N487" s="22"/>
      <c r="O487" s="23">
        <f>Conteo!$L487*Conteo!$I487</f>
        <v>136</v>
      </c>
      <c r="P487" s="106"/>
    </row>
    <row r="488" spans="1:16" ht="24" customHeight="1">
      <c r="A488" s="14" t="s">
        <v>2437</v>
      </c>
      <c r="B488" s="15">
        <v>40814</v>
      </c>
      <c r="C488" s="26" t="s">
        <v>1272</v>
      </c>
      <c r="D488" s="27" t="s">
        <v>1273</v>
      </c>
      <c r="E488" s="18" t="s">
        <v>368</v>
      </c>
      <c r="F488" s="19">
        <v>6</v>
      </c>
      <c r="G488" s="19">
        <f>VLOOKUP(A488,Entradas!#REF!,303)</f>
        <v>0</v>
      </c>
      <c r="H488" s="19">
        <f>VLOOKUP(A488,Salidas!#REF!,1949,0)</f>
        <v>0</v>
      </c>
      <c r="I488" s="19">
        <v>5</v>
      </c>
      <c r="J488" s="93" t="s">
        <v>991</v>
      </c>
      <c r="K488" s="19" t="s">
        <v>2844</v>
      </c>
      <c r="L488" s="20" t="s">
        <v>1274</v>
      </c>
      <c r="M488" s="21">
        <f>Conteo!$L488*Conteo!$I488</f>
        <v>130</v>
      </c>
      <c r="N488" s="22"/>
      <c r="O488" s="23">
        <f>Conteo!$L488*Conteo!$I488</f>
        <v>130</v>
      </c>
      <c r="P488" s="106"/>
    </row>
    <row r="489" spans="1:16" ht="24" customHeight="1">
      <c r="A489" s="14" t="s">
        <v>2436</v>
      </c>
      <c r="B489" s="15">
        <v>40815</v>
      </c>
      <c r="C489" s="26" t="s">
        <v>1269</v>
      </c>
      <c r="D489" s="27" t="s">
        <v>1270</v>
      </c>
      <c r="E489" s="18" t="s">
        <v>368</v>
      </c>
      <c r="F489" s="19">
        <v>5</v>
      </c>
      <c r="G489" s="19">
        <f>VLOOKUP(A489,Entradas!#REF!,303)</f>
        <v>0</v>
      </c>
      <c r="H489" s="19">
        <f>VLOOKUP(A489,Salidas!#REF!,1949,0)</f>
        <v>0</v>
      </c>
      <c r="I489" s="19">
        <f>(F489+G489)-H489</f>
        <v>5</v>
      </c>
      <c r="J489" s="93" t="s">
        <v>991</v>
      </c>
      <c r="K489" s="19" t="s">
        <v>2844</v>
      </c>
      <c r="L489" s="20" t="s">
        <v>1271</v>
      </c>
      <c r="M489" s="21">
        <f>Conteo!$L489*Conteo!$I489</f>
        <v>270</v>
      </c>
      <c r="N489" s="22"/>
      <c r="O489" s="23">
        <f>Conteo!$L489*Conteo!$I489</f>
        <v>270</v>
      </c>
      <c r="P489" s="106"/>
    </row>
    <row r="490" spans="1:16" ht="24" customHeight="1">
      <c r="A490" s="14" t="s">
        <v>2439</v>
      </c>
      <c r="B490" s="15">
        <v>40815</v>
      </c>
      <c r="C490" s="26" t="s">
        <v>1277</v>
      </c>
      <c r="D490" s="27" t="s">
        <v>1278</v>
      </c>
      <c r="E490" s="18" t="s">
        <v>368</v>
      </c>
      <c r="F490" s="19">
        <v>6</v>
      </c>
      <c r="G490" s="19">
        <f>VLOOKUP(A490,Entradas!#REF!,303)</f>
        <v>0</v>
      </c>
      <c r="H490" s="19">
        <f>VLOOKUP(A490,Salidas!#REF!,1949,0)</f>
        <v>0</v>
      </c>
      <c r="I490" s="19">
        <f>(F490+G490)-H490</f>
        <v>6</v>
      </c>
      <c r="J490" s="93" t="s">
        <v>991</v>
      </c>
      <c r="K490" s="19" t="s">
        <v>2844</v>
      </c>
      <c r="L490" s="20" t="s">
        <v>1124</v>
      </c>
      <c r="M490" s="21">
        <f>Conteo!$L490*Conteo!$I490</f>
        <v>204</v>
      </c>
      <c r="N490" s="22"/>
      <c r="O490" s="23">
        <f>Conteo!$L490*Conteo!$I490</f>
        <v>204</v>
      </c>
      <c r="P490" s="106"/>
    </row>
    <row r="491" spans="1:16" ht="24" customHeight="1">
      <c r="A491" s="14" t="s">
        <v>2458</v>
      </c>
      <c r="B491" s="15">
        <v>41928</v>
      </c>
      <c r="C491" s="26" t="s">
        <v>1325</v>
      </c>
      <c r="D491" s="27" t="s">
        <v>1326</v>
      </c>
      <c r="E491" s="18" t="s">
        <v>368</v>
      </c>
      <c r="F491" s="19">
        <v>5</v>
      </c>
      <c r="G491" s="19">
        <f>VLOOKUP(A491,Entradas!#REF!,303)</f>
        <v>0</v>
      </c>
      <c r="H491" s="19">
        <f>VLOOKUP(A491,Salidas!#REF!,1949,0)</f>
        <v>0</v>
      </c>
      <c r="I491" s="19">
        <f>(F491+G491)-H491</f>
        <v>5</v>
      </c>
      <c r="J491" s="93" t="s">
        <v>991</v>
      </c>
      <c r="K491" s="19" t="s">
        <v>2844</v>
      </c>
      <c r="L491" s="20" t="s">
        <v>1327</v>
      </c>
      <c r="M491" s="21">
        <f>Conteo!$L491*Conteo!$I491</f>
        <v>1565</v>
      </c>
      <c r="N491" s="22"/>
      <c r="O491" s="23">
        <f>Conteo!$L491*Conteo!$I491</f>
        <v>1565</v>
      </c>
      <c r="P491" s="106"/>
    </row>
    <row r="492" spans="1:16" ht="24" customHeight="1">
      <c r="A492" s="14" t="s">
        <v>2459</v>
      </c>
      <c r="B492" s="15">
        <v>41928</v>
      </c>
      <c r="C492" s="26" t="s">
        <v>1328</v>
      </c>
      <c r="D492" s="27" t="s">
        <v>1329</v>
      </c>
      <c r="E492" s="18" t="s">
        <v>368</v>
      </c>
      <c r="F492" s="19">
        <v>6</v>
      </c>
      <c r="G492" s="19">
        <f>VLOOKUP(A492,Entradas!#REF!,303)</f>
        <v>0</v>
      </c>
      <c r="H492" s="19">
        <f>VLOOKUP(A492,Salidas!#REF!,1949,0)</f>
        <v>0</v>
      </c>
      <c r="I492" s="19">
        <f>(F492+G492)-H492</f>
        <v>6</v>
      </c>
      <c r="J492" s="93" t="s">
        <v>991</v>
      </c>
      <c r="K492" s="19" t="s">
        <v>2844</v>
      </c>
      <c r="L492" s="20" t="s">
        <v>1330</v>
      </c>
      <c r="M492" s="21">
        <f>Conteo!$L492*Conteo!$I492</f>
        <v>1758</v>
      </c>
      <c r="N492" s="22"/>
      <c r="O492" s="23">
        <f>Conteo!$L492*Conteo!$I492</f>
        <v>1758</v>
      </c>
      <c r="P492" s="106"/>
    </row>
    <row r="493" spans="1:16" ht="24" customHeight="1">
      <c r="A493" s="14" t="s">
        <v>2435</v>
      </c>
      <c r="B493" s="15">
        <v>41145</v>
      </c>
      <c r="C493" s="26" t="s">
        <v>1266</v>
      </c>
      <c r="D493" s="27" t="s">
        <v>1267</v>
      </c>
      <c r="E493" s="18" t="s">
        <v>368</v>
      </c>
      <c r="F493" s="19">
        <v>13</v>
      </c>
      <c r="G493" s="19">
        <f>VLOOKUP(A493,Entradas!#REF!,303)</f>
        <v>0</v>
      </c>
      <c r="H493" s="19">
        <f>VLOOKUP(A493,Salidas!#REF!,1949,0)</f>
        <v>0</v>
      </c>
      <c r="I493" s="19">
        <v>11</v>
      </c>
      <c r="J493" s="93" t="s">
        <v>991</v>
      </c>
      <c r="K493" s="19" t="s">
        <v>2843</v>
      </c>
      <c r="L493" s="20" t="s">
        <v>1268</v>
      </c>
      <c r="M493" s="21">
        <f>Conteo!$L493*Conteo!$I493</f>
        <v>1914</v>
      </c>
      <c r="N493" s="22"/>
      <c r="O493" s="23">
        <f>Conteo!$L493*Conteo!$I493</f>
        <v>1914</v>
      </c>
      <c r="P493" s="106"/>
    </row>
    <row r="494" spans="1:16" ht="24" customHeight="1">
      <c r="A494" s="14" t="s">
        <v>2491</v>
      </c>
      <c r="B494" s="15">
        <v>42774</v>
      </c>
      <c r="C494" s="26" t="s">
        <v>1414</v>
      </c>
      <c r="D494" s="27" t="s">
        <v>1415</v>
      </c>
      <c r="E494" s="18" t="s">
        <v>368</v>
      </c>
      <c r="F494" s="19">
        <v>2</v>
      </c>
      <c r="G494" s="19">
        <f>VLOOKUP(A494,Entradas!#REF!,303)</f>
        <v>0</v>
      </c>
      <c r="H494" s="19">
        <f>VLOOKUP(A494,Salidas!#REF!,1949,0)</f>
        <v>0</v>
      </c>
      <c r="I494" s="19">
        <f>(F494+G494)-H494</f>
        <v>2</v>
      </c>
      <c r="J494" s="93" t="s">
        <v>991</v>
      </c>
      <c r="K494" s="19" t="s">
        <v>2845</v>
      </c>
      <c r="L494" s="20" t="s">
        <v>1417</v>
      </c>
      <c r="M494" s="21">
        <f>Conteo!$L494*Conteo!$I494</f>
        <v>680</v>
      </c>
      <c r="N494" s="22"/>
      <c r="O494" s="23">
        <f>Conteo!$L494*Conteo!$I494</f>
        <v>680</v>
      </c>
      <c r="P494" s="106"/>
    </row>
    <row r="495" spans="1:16" ht="24" customHeight="1">
      <c r="A495" s="14" t="s">
        <v>2492</v>
      </c>
      <c r="B495" s="15">
        <v>43425</v>
      </c>
      <c r="C495" s="26" t="s">
        <v>1418</v>
      </c>
      <c r="D495" s="27" t="s">
        <v>1419</v>
      </c>
      <c r="E495" s="18" t="s">
        <v>368</v>
      </c>
      <c r="F495" s="19">
        <v>2</v>
      </c>
      <c r="G495" s="19">
        <f>VLOOKUP(A495,Entradas!#REF!,303)</f>
        <v>0</v>
      </c>
      <c r="H495" s="19">
        <f>VLOOKUP(A495,Salidas!#REF!,1949,0)</f>
        <v>0</v>
      </c>
      <c r="I495" s="19">
        <f>(F495+G495)-H495</f>
        <v>2</v>
      </c>
      <c r="J495" s="93" t="s">
        <v>991</v>
      </c>
      <c r="K495" s="19" t="s">
        <v>2845</v>
      </c>
      <c r="L495" s="20" t="s">
        <v>1420</v>
      </c>
      <c r="M495" s="21">
        <f>Conteo!$L495*Conteo!$I495</f>
        <v>6208</v>
      </c>
      <c r="N495" s="22"/>
      <c r="O495" s="23">
        <f>Conteo!$L495*Conteo!$I495</f>
        <v>6208</v>
      </c>
      <c r="P495" s="106"/>
    </row>
    <row r="496" spans="1:16" ht="24" customHeight="1">
      <c r="A496" s="14" t="s">
        <v>2483</v>
      </c>
      <c r="B496" s="15">
        <v>41170</v>
      </c>
      <c r="C496" s="26" t="s">
        <v>1392</v>
      </c>
      <c r="D496" s="27" t="s">
        <v>2664</v>
      </c>
      <c r="E496" s="18" t="s">
        <v>368</v>
      </c>
      <c r="F496" s="19">
        <v>1</v>
      </c>
      <c r="G496" s="19">
        <f>VLOOKUP(A496,Entradas!#REF!,303)</f>
        <v>0</v>
      </c>
      <c r="H496" s="19">
        <f>VLOOKUP(A496,Salidas!#REF!,1949,0)</f>
        <v>0</v>
      </c>
      <c r="I496" s="19">
        <f>(F496+G496)-H496</f>
        <v>1</v>
      </c>
      <c r="J496" s="93" t="s">
        <v>991</v>
      </c>
      <c r="K496" s="19" t="s">
        <v>1600</v>
      </c>
      <c r="L496" s="20">
        <v>129.8</v>
      </c>
      <c r="M496" s="21">
        <f>Conteo!$L496*Conteo!$I496</f>
        <v>129.8</v>
      </c>
      <c r="N496" s="22"/>
      <c r="O496" s="23">
        <f>Conteo!$L496*Conteo!$I496</f>
        <v>129.8</v>
      </c>
      <c r="P496" s="106"/>
    </row>
    <row r="497" spans="1:16" ht="24" customHeight="1">
      <c r="A497" s="14" t="s">
        <v>2460</v>
      </c>
      <c r="B497" s="15">
        <v>41766</v>
      </c>
      <c r="C497" s="26" t="s">
        <v>1331</v>
      </c>
      <c r="D497" s="27" t="s">
        <v>1332</v>
      </c>
      <c r="E497" s="18" t="s">
        <v>368</v>
      </c>
      <c r="F497" s="19">
        <v>1</v>
      </c>
      <c r="G497" s="19">
        <f>VLOOKUP(A497,Entradas!#REF!,303)</f>
        <v>0</v>
      </c>
      <c r="H497" s="19">
        <f>VLOOKUP(A497,Salidas!#REF!,1949,0)</f>
        <v>0</v>
      </c>
      <c r="I497" s="19">
        <f>(F497+G497)-H497</f>
        <v>1</v>
      </c>
      <c r="J497" s="93" t="s">
        <v>991</v>
      </c>
      <c r="K497" s="19" t="s">
        <v>1600</v>
      </c>
      <c r="L497" s="20" t="s">
        <v>1333</v>
      </c>
      <c r="M497" s="21">
        <f>Conteo!$L497*Conteo!$I497</f>
        <v>1020</v>
      </c>
      <c r="N497" s="22"/>
      <c r="O497" s="23">
        <f>Conteo!$L497*Conteo!$I497</f>
        <v>1020</v>
      </c>
      <c r="P497" s="106"/>
    </row>
    <row r="498" spans="1:16" ht="24" customHeight="1">
      <c r="A498" s="14" t="s">
        <v>2454</v>
      </c>
      <c r="B498" s="15">
        <v>41911</v>
      </c>
      <c r="C498" s="26" t="s">
        <v>1312</v>
      </c>
      <c r="D498" s="27" t="s">
        <v>1313</v>
      </c>
      <c r="E498" s="18" t="s">
        <v>368</v>
      </c>
      <c r="F498" s="19">
        <v>0</v>
      </c>
      <c r="G498" s="19">
        <f>VLOOKUP(A498,Entradas!#REF!,303)</f>
        <v>0</v>
      </c>
      <c r="H498" s="19">
        <f>VLOOKUP(A498,Salidas!#REF!,1949,0)</f>
        <v>0</v>
      </c>
      <c r="I498" s="19">
        <v>0</v>
      </c>
      <c r="J498" s="93" t="s">
        <v>991</v>
      </c>
      <c r="K498" s="19" t="s">
        <v>1600</v>
      </c>
      <c r="L498" s="20" t="s">
        <v>1314</v>
      </c>
      <c r="M498" s="21">
        <f>Conteo!$L498*Conteo!$I498</f>
        <v>0</v>
      </c>
      <c r="N498" s="22"/>
      <c r="O498" s="23">
        <f>Conteo!$L498*Conteo!$I498</f>
        <v>0</v>
      </c>
      <c r="P498" s="106"/>
    </row>
    <row r="499" spans="1:16" ht="24" customHeight="1">
      <c r="A499" s="14" t="s">
        <v>2461</v>
      </c>
      <c r="B499" s="15">
        <v>42235</v>
      </c>
      <c r="C499" s="26" t="s">
        <v>1334</v>
      </c>
      <c r="D499" s="27" t="s">
        <v>1335</v>
      </c>
      <c r="E499" s="18" t="s">
        <v>368</v>
      </c>
      <c r="F499" s="19">
        <v>9</v>
      </c>
      <c r="G499" s="19">
        <f>VLOOKUP(A499,Entradas!#REF!,303)</f>
        <v>0</v>
      </c>
      <c r="H499" s="19">
        <f>VLOOKUP(A499,Salidas!#REF!,1949,0)</f>
        <v>0</v>
      </c>
      <c r="I499" s="19">
        <v>6</v>
      </c>
      <c r="J499" s="93" t="s">
        <v>991</v>
      </c>
      <c r="K499" s="19" t="s">
        <v>1600</v>
      </c>
      <c r="L499" s="20" t="s">
        <v>1337</v>
      </c>
      <c r="M499" s="21">
        <f>Conteo!$L499*Conteo!$I499</f>
        <v>246</v>
      </c>
      <c r="N499" s="22"/>
      <c r="O499" s="23">
        <f>Conteo!$L499*Conteo!$I499</f>
        <v>246</v>
      </c>
      <c r="P499" s="106"/>
    </row>
    <row r="500" spans="1:16" ht="24" customHeight="1">
      <c r="A500" s="14" t="s">
        <v>2462</v>
      </c>
      <c r="B500" s="15">
        <v>42235</v>
      </c>
      <c r="C500" s="26" t="s">
        <v>1338</v>
      </c>
      <c r="D500" s="27" t="s">
        <v>1339</v>
      </c>
      <c r="E500" s="18" t="s">
        <v>368</v>
      </c>
      <c r="F500" s="19">
        <v>13</v>
      </c>
      <c r="G500" s="19">
        <f>VLOOKUP(A500,Entradas!#REF!,303)</f>
        <v>0</v>
      </c>
      <c r="H500" s="19">
        <f>VLOOKUP(A500,Salidas!#REF!,1949,0)</f>
        <v>0</v>
      </c>
      <c r="I500" s="19">
        <v>12</v>
      </c>
      <c r="J500" s="93" t="s">
        <v>991</v>
      </c>
      <c r="K500" s="19" t="s">
        <v>1600</v>
      </c>
      <c r="L500" s="20" t="s">
        <v>1337</v>
      </c>
      <c r="M500" s="21">
        <f>Conteo!$L500*Conteo!$I500</f>
        <v>492</v>
      </c>
      <c r="N500" s="22"/>
      <c r="O500" s="23">
        <f>Conteo!$L500*Conteo!$I500</f>
        <v>492</v>
      </c>
      <c r="P500" s="106"/>
    </row>
    <row r="501" spans="1:16" ht="24" customHeight="1">
      <c r="A501" s="14" t="s">
        <v>2456</v>
      </c>
      <c r="B501" s="15">
        <v>43241</v>
      </c>
      <c r="C501" s="26" t="s">
        <v>1319</v>
      </c>
      <c r="D501" s="27" t="s">
        <v>1320</v>
      </c>
      <c r="E501" s="18" t="s">
        <v>368</v>
      </c>
      <c r="F501" s="19">
        <v>2</v>
      </c>
      <c r="G501" s="19">
        <f>VLOOKUP(A501,Entradas!#REF!,303)</f>
        <v>0</v>
      </c>
      <c r="H501" s="19">
        <f>VLOOKUP(A501,Salidas!#REF!,1949,0)</f>
        <v>0</v>
      </c>
      <c r="I501" s="19">
        <f>(F501+G501)-H501</f>
        <v>2</v>
      </c>
      <c r="J501" s="93" t="s">
        <v>991</v>
      </c>
      <c r="K501" s="19" t="s">
        <v>1600</v>
      </c>
      <c r="L501" s="20" t="s">
        <v>1321</v>
      </c>
      <c r="M501" s="21">
        <f>Conteo!$L501*Conteo!$I501</f>
        <v>1960</v>
      </c>
      <c r="N501" s="22"/>
      <c r="O501" s="23">
        <f>Conteo!$L501*Conteo!$I501</f>
        <v>1960</v>
      </c>
      <c r="P501" s="106"/>
    </row>
    <row r="502" spans="1:16" ht="24" customHeight="1">
      <c r="A502" s="14" t="s">
        <v>2457</v>
      </c>
      <c r="B502" s="15">
        <v>43241</v>
      </c>
      <c r="C502" s="26" t="s">
        <v>1322</v>
      </c>
      <c r="D502" s="27" t="s">
        <v>1323</v>
      </c>
      <c r="E502" s="18" t="s">
        <v>368</v>
      </c>
      <c r="F502" s="19">
        <v>4</v>
      </c>
      <c r="G502" s="19">
        <f>VLOOKUP(A502,Entradas!#REF!,303)</f>
        <v>0</v>
      </c>
      <c r="H502" s="19">
        <f>VLOOKUP(A502,Salidas!#REF!,1949,0)</f>
        <v>0</v>
      </c>
      <c r="I502" s="19">
        <f>(F502+G502)-H502</f>
        <v>4</v>
      </c>
      <c r="J502" s="93" t="s">
        <v>991</v>
      </c>
      <c r="K502" s="19" t="s">
        <v>1600</v>
      </c>
      <c r="L502" s="20" t="s">
        <v>1324</v>
      </c>
      <c r="M502" s="21">
        <f>Conteo!$L502*Conteo!$I502</f>
        <v>5172</v>
      </c>
      <c r="N502" s="22"/>
      <c r="O502" s="23">
        <f>Conteo!$L502*Conteo!$I502</f>
        <v>5172</v>
      </c>
      <c r="P502" s="106"/>
    </row>
    <row r="503" spans="1:16" ht="24" customHeight="1">
      <c r="A503" s="14" t="s">
        <v>2476</v>
      </c>
      <c r="B503" s="15">
        <v>43241</v>
      </c>
      <c r="C503" s="26" t="s">
        <v>1372</v>
      </c>
      <c r="D503" s="27" t="s">
        <v>1373</v>
      </c>
      <c r="E503" s="18" t="s">
        <v>368</v>
      </c>
      <c r="F503" s="19">
        <v>2</v>
      </c>
      <c r="G503" s="19">
        <f>VLOOKUP(A503,Entradas!#REF!,303)</f>
        <v>0</v>
      </c>
      <c r="H503" s="19">
        <f>VLOOKUP(A503,Salidas!#REF!,1949,0)</f>
        <v>0</v>
      </c>
      <c r="I503" s="19">
        <f>(F503+G503)-H503</f>
        <v>2</v>
      </c>
      <c r="J503" s="93" t="s">
        <v>991</v>
      </c>
      <c r="K503" s="19" t="s">
        <v>1600</v>
      </c>
      <c r="L503" s="20" t="s">
        <v>1374</v>
      </c>
      <c r="M503" s="21">
        <f>Conteo!$L503*Conteo!$I503</f>
        <v>254</v>
      </c>
      <c r="N503" s="22"/>
      <c r="O503" s="23">
        <f>Conteo!$L503*Conteo!$I503</f>
        <v>254</v>
      </c>
      <c r="P503" s="106"/>
    </row>
    <row r="504" spans="1:16" ht="24" customHeight="1">
      <c r="A504" s="14" t="s">
        <v>2477</v>
      </c>
      <c r="B504" s="15">
        <v>43241</v>
      </c>
      <c r="C504" s="26" t="s">
        <v>1375</v>
      </c>
      <c r="D504" s="27" t="s">
        <v>2871</v>
      </c>
      <c r="E504" s="18" t="s">
        <v>368</v>
      </c>
      <c r="F504" s="19">
        <v>1</v>
      </c>
      <c r="G504" s="19">
        <f>VLOOKUP(A504,Entradas!#REF!,303)</f>
        <v>0</v>
      </c>
      <c r="H504" s="19">
        <f>VLOOKUP(A504,Salidas!#REF!,1949,0)</f>
        <v>0</v>
      </c>
      <c r="I504" s="19">
        <f>(F504+G504)-H504</f>
        <v>1</v>
      </c>
      <c r="J504" s="93" t="s">
        <v>991</v>
      </c>
      <c r="K504" s="19" t="s">
        <v>1600</v>
      </c>
      <c r="L504" s="20" t="s">
        <v>1377</v>
      </c>
      <c r="M504" s="21">
        <f>Conteo!$L504*Conteo!$I504</f>
        <v>79</v>
      </c>
      <c r="N504" s="22"/>
      <c r="O504" s="23">
        <f>Conteo!$L504*Conteo!$I504</f>
        <v>79</v>
      </c>
      <c r="P504" s="106"/>
    </row>
    <row r="505" spans="1:16" ht="24" customHeight="1">
      <c r="A505" s="14" t="s">
        <v>2478</v>
      </c>
      <c r="B505" s="15">
        <v>43241</v>
      </c>
      <c r="C505" s="26" t="s">
        <v>1378</v>
      </c>
      <c r="D505" s="27" t="s">
        <v>1379</v>
      </c>
      <c r="E505" s="18" t="s">
        <v>368</v>
      </c>
      <c r="F505" s="19">
        <v>2</v>
      </c>
      <c r="G505" s="19">
        <f>VLOOKUP(A505,Entradas!#REF!,303)</f>
        <v>0</v>
      </c>
      <c r="H505" s="19">
        <f>VLOOKUP(A505,Salidas!#REF!,1949,0)</f>
        <v>0</v>
      </c>
      <c r="I505" s="19">
        <f>(F505+G505)-H505</f>
        <v>2</v>
      </c>
      <c r="J505" s="93" t="s">
        <v>991</v>
      </c>
      <c r="K505" s="19" t="s">
        <v>1600</v>
      </c>
      <c r="L505" s="20" t="s">
        <v>1344</v>
      </c>
      <c r="M505" s="21">
        <f>Conteo!$L505*Conteo!$I505</f>
        <v>192</v>
      </c>
      <c r="N505" s="22"/>
      <c r="O505" s="23">
        <f>Conteo!$L505*Conteo!$I505</f>
        <v>192</v>
      </c>
      <c r="P505" s="106"/>
    </row>
    <row r="506" spans="1:16" ht="24" customHeight="1">
      <c r="A506" s="14" t="s">
        <v>2479</v>
      </c>
      <c r="B506" s="15">
        <v>43241</v>
      </c>
      <c r="C506" s="26" t="s">
        <v>1380</v>
      </c>
      <c r="D506" s="27" t="s">
        <v>1381</v>
      </c>
      <c r="E506" s="18" t="s">
        <v>368</v>
      </c>
      <c r="F506" s="19">
        <v>3</v>
      </c>
      <c r="G506" s="19">
        <f>VLOOKUP(A506,Entradas!#REF!,303)</f>
        <v>0</v>
      </c>
      <c r="H506" s="19">
        <f>VLOOKUP(A506,Salidas!#REF!,1949,0)</f>
        <v>0</v>
      </c>
      <c r="I506" s="19">
        <f>(F506+G506)-H506</f>
        <v>3</v>
      </c>
      <c r="J506" s="93" t="s">
        <v>991</v>
      </c>
      <c r="K506" s="19" t="s">
        <v>1600</v>
      </c>
      <c r="L506" s="20" t="s">
        <v>1382</v>
      </c>
      <c r="M506" s="21">
        <f>Conteo!$L506*Conteo!$I506</f>
        <v>354</v>
      </c>
      <c r="N506" s="22"/>
      <c r="O506" s="23">
        <f>Conteo!$L506*Conteo!$I506</f>
        <v>354</v>
      </c>
      <c r="P506" s="106"/>
    </row>
    <row r="507" spans="1:16" ht="24" customHeight="1">
      <c r="A507" s="14" t="s">
        <v>2480</v>
      </c>
      <c r="B507" s="15">
        <v>43241</v>
      </c>
      <c r="C507" s="26" t="s">
        <v>1383</v>
      </c>
      <c r="D507" s="27" t="s">
        <v>1384</v>
      </c>
      <c r="E507" s="18" t="s">
        <v>368</v>
      </c>
      <c r="F507" s="19">
        <v>1</v>
      </c>
      <c r="G507" s="19">
        <f>VLOOKUP(A507,Entradas!#REF!,303)</f>
        <v>0</v>
      </c>
      <c r="H507" s="19">
        <f>VLOOKUP(A507,Salidas!#REF!,1949,0)</f>
        <v>0</v>
      </c>
      <c r="I507" s="19">
        <f>(F507+G507)-H507</f>
        <v>1</v>
      </c>
      <c r="J507" s="93" t="s">
        <v>991</v>
      </c>
      <c r="K507" s="19" t="s">
        <v>1600</v>
      </c>
      <c r="L507" s="20" t="s">
        <v>1385</v>
      </c>
      <c r="M507" s="21">
        <f>Conteo!$L507*Conteo!$I507</f>
        <v>296</v>
      </c>
      <c r="N507" s="22"/>
      <c r="O507" s="23">
        <f>Conteo!$L507*Conteo!$I507</f>
        <v>296</v>
      </c>
      <c r="P507" s="106"/>
    </row>
    <row r="508" spans="1:16" ht="24" customHeight="1">
      <c r="A508" s="14" t="s">
        <v>2481</v>
      </c>
      <c r="B508" s="15">
        <v>43241</v>
      </c>
      <c r="C508" s="26" t="s">
        <v>1386</v>
      </c>
      <c r="D508" s="27" t="s">
        <v>1387</v>
      </c>
      <c r="E508" s="18" t="s">
        <v>368</v>
      </c>
      <c r="F508" s="19">
        <v>3</v>
      </c>
      <c r="G508" s="19">
        <f>VLOOKUP(A508,Entradas!#REF!,303)</f>
        <v>0</v>
      </c>
      <c r="H508" s="19">
        <f>VLOOKUP(A508,Salidas!#REF!,1949,0)</f>
        <v>0</v>
      </c>
      <c r="I508" s="19">
        <f>(F508+G508)-H508</f>
        <v>3</v>
      </c>
      <c r="J508" s="93" t="s">
        <v>991</v>
      </c>
      <c r="K508" s="19" t="s">
        <v>1600</v>
      </c>
      <c r="L508" s="20" t="s">
        <v>1388</v>
      </c>
      <c r="M508" s="21">
        <f>Conteo!$L508*Conteo!$I508</f>
        <v>417</v>
      </c>
      <c r="N508" s="22"/>
      <c r="O508" s="23">
        <f>Conteo!$L508*Conteo!$I508</f>
        <v>417</v>
      </c>
      <c r="P508" s="106"/>
    </row>
    <row r="509" spans="1:16" ht="24" customHeight="1">
      <c r="A509" s="14" t="s">
        <v>2455</v>
      </c>
      <c r="B509" s="15">
        <v>43258</v>
      </c>
      <c r="C509" s="26" t="s">
        <v>1315</v>
      </c>
      <c r="D509" s="27" t="s">
        <v>1316</v>
      </c>
      <c r="E509" s="18" t="s">
        <v>368</v>
      </c>
      <c r="F509" s="19">
        <v>1</v>
      </c>
      <c r="G509" s="19">
        <f>VLOOKUP(A509,Entradas!#REF!,303)</f>
        <v>0</v>
      </c>
      <c r="H509" s="19">
        <f>VLOOKUP(A509,Salidas!#REF!,1949,0)</f>
        <v>0</v>
      </c>
      <c r="I509" s="19">
        <f>(F509+G509)-H509</f>
        <v>1</v>
      </c>
      <c r="J509" s="93" t="s">
        <v>991</v>
      </c>
      <c r="K509" s="19" t="s">
        <v>1600</v>
      </c>
      <c r="L509" s="20" t="s">
        <v>1318</v>
      </c>
      <c r="M509" s="21">
        <f>Conteo!$L509*Conteo!$I509</f>
        <v>365</v>
      </c>
      <c r="N509" s="22"/>
      <c r="O509" s="23">
        <f>Conteo!$L509*Conteo!$I509</f>
        <v>365</v>
      </c>
      <c r="P509" s="106"/>
    </row>
    <row r="510" spans="1:16" ht="24" customHeight="1">
      <c r="A510" s="30" t="s">
        <v>2715</v>
      </c>
      <c r="B510" s="15">
        <v>44337</v>
      </c>
      <c r="C510" s="19" t="s">
        <v>2715</v>
      </c>
      <c r="D510" s="31" t="s">
        <v>2716</v>
      </c>
      <c r="E510" s="32" t="s">
        <v>494</v>
      </c>
      <c r="F510" s="32">
        <v>4</v>
      </c>
      <c r="G510" s="19">
        <v>0</v>
      </c>
      <c r="H510" s="19">
        <v>0</v>
      </c>
      <c r="I510" s="32">
        <v>1</v>
      </c>
      <c r="J510" s="94" t="s">
        <v>991</v>
      </c>
      <c r="K510" s="32" t="s">
        <v>1600</v>
      </c>
      <c r="L510" s="33">
        <v>354</v>
      </c>
      <c r="M510" s="21">
        <f>Conteo!$L510*Conteo!$I510</f>
        <v>354</v>
      </c>
      <c r="N510" s="22"/>
      <c r="O510" s="23">
        <f>Conteo!$L510*Conteo!$I510</f>
        <v>354</v>
      </c>
      <c r="P510" s="106"/>
    </row>
    <row r="511" spans="1:17" ht="24" customHeight="1">
      <c r="A511" s="64" t="s">
        <v>2469</v>
      </c>
      <c r="B511" s="124">
        <v>41649</v>
      </c>
      <c r="C511" s="26" t="s">
        <v>1354</v>
      </c>
      <c r="D511" s="27" t="s">
        <v>1355</v>
      </c>
      <c r="E511" s="18" t="s">
        <v>368</v>
      </c>
      <c r="F511" s="19">
        <v>6</v>
      </c>
      <c r="G511" s="19">
        <f>VLOOKUP(A511,Entradas!#REF!,303)</f>
        <v>0</v>
      </c>
      <c r="H511" s="19">
        <f>VLOOKUP(A511,Salidas!#REF!,1949,0)</f>
        <v>0</v>
      </c>
      <c r="I511" s="19">
        <f>(F511+G511)-H511</f>
        <v>6</v>
      </c>
      <c r="J511" s="93" t="s">
        <v>991</v>
      </c>
      <c r="K511" s="19" t="s">
        <v>1612</v>
      </c>
      <c r="L511" s="20" t="s">
        <v>1344</v>
      </c>
      <c r="M511" s="21">
        <f>Conteo!$L511*Conteo!$I511</f>
        <v>576</v>
      </c>
      <c r="N511" s="22"/>
      <c r="O511" s="23">
        <f>Conteo!$L511*Conteo!$I511</f>
        <v>576</v>
      </c>
      <c r="P511" s="106"/>
      <c r="Q511" s="25"/>
    </row>
    <row r="512" spans="1:16" ht="24" customHeight="1">
      <c r="A512" s="14" t="s">
        <v>2471</v>
      </c>
      <c r="B512" s="15">
        <v>41779</v>
      </c>
      <c r="C512" s="26" t="s">
        <v>1358</v>
      </c>
      <c r="D512" s="27" t="s">
        <v>1359</v>
      </c>
      <c r="E512" s="18" t="s">
        <v>368</v>
      </c>
      <c r="F512" s="19">
        <v>1</v>
      </c>
      <c r="G512" s="19">
        <f>VLOOKUP(A512,Entradas!#REF!,303)</f>
        <v>0</v>
      </c>
      <c r="H512" s="19">
        <f>VLOOKUP(A512,Salidas!#REF!,1949,0)</f>
        <v>0</v>
      </c>
      <c r="I512" s="19">
        <f>(F512+G512)-H512</f>
        <v>1</v>
      </c>
      <c r="J512" s="93" t="s">
        <v>991</v>
      </c>
      <c r="K512" s="19" t="s">
        <v>1612</v>
      </c>
      <c r="L512" s="20" t="s">
        <v>1360</v>
      </c>
      <c r="M512" s="21">
        <f>Conteo!$L512*Conteo!$I512</f>
        <v>135</v>
      </c>
      <c r="N512" s="22"/>
      <c r="O512" s="23">
        <f>Conteo!$L512*Conteo!$I512</f>
        <v>135</v>
      </c>
      <c r="P512" s="106"/>
    </row>
    <row r="513" spans="1:16" ht="24" customHeight="1">
      <c r="A513" s="14" t="s">
        <v>2468</v>
      </c>
      <c r="B513" s="15">
        <v>42013</v>
      </c>
      <c r="C513" s="26" t="s">
        <v>1351</v>
      </c>
      <c r="D513" s="27" t="s">
        <v>2663</v>
      </c>
      <c r="E513" s="18" t="s">
        <v>368</v>
      </c>
      <c r="F513" s="19">
        <v>2</v>
      </c>
      <c r="G513" s="19">
        <f>VLOOKUP(A513,Entradas!#REF!,303)</f>
        <v>0</v>
      </c>
      <c r="H513" s="19">
        <f>VLOOKUP(A513,Salidas!#REF!,1949,0)</f>
        <v>0</v>
      </c>
      <c r="I513" s="19">
        <f>(F513+G513)-H513</f>
        <v>2</v>
      </c>
      <c r="J513" s="93" t="s">
        <v>991</v>
      </c>
      <c r="K513" s="19" t="s">
        <v>1612</v>
      </c>
      <c r="L513" s="20" t="s">
        <v>1353</v>
      </c>
      <c r="M513" s="21">
        <f>Conteo!$L513*Conteo!$I513</f>
        <v>3068</v>
      </c>
      <c r="N513" s="22"/>
      <c r="O513" s="23">
        <f>Conteo!$L513*Conteo!$I513</f>
        <v>3068</v>
      </c>
      <c r="P513" s="106"/>
    </row>
    <row r="514" spans="1:16" ht="24" customHeight="1">
      <c r="A514" s="14" t="s">
        <v>2463</v>
      </c>
      <c r="B514" s="15">
        <v>43241</v>
      </c>
      <c r="C514" s="26" t="s">
        <v>1340</v>
      </c>
      <c r="D514" s="27" t="s">
        <v>1341</v>
      </c>
      <c r="E514" s="18" t="s">
        <v>368</v>
      </c>
      <c r="F514" s="19">
        <v>2</v>
      </c>
      <c r="G514" s="19">
        <f>VLOOKUP(A514,Entradas!#REF!,303)</f>
        <v>0</v>
      </c>
      <c r="H514" s="19">
        <f>VLOOKUP(A514,Salidas!#REF!,1949,0)</f>
        <v>0</v>
      </c>
      <c r="I514" s="19">
        <f>(F514+G514)-H514</f>
        <v>2</v>
      </c>
      <c r="J514" s="93" t="s">
        <v>991</v>
      </c>
      <c r="K514" s="19" t="s">
        <v>1612</v>
      </c>
      <c r="L514" s="20" t="s">
        <v>567</v>
      </c>
      <c r="M514" s="21">
        <f>Conteo!$L514*Conteo!$I514</f>
        <v>126</v>
      </c>
      <c r="N514" s="22"/>
      <c r="O514" s="23">
        <f>Conteo!$L514*Conteo!$I514</f>
        <v>126</v>
      </c>
      <c r="P514" s="106"/>
    </row>
    <row r="515" spans="1:16" ht="24" customHeight="1">
      <c r="A515" s="14" t="s">
        <v>2464</v>
      </c>
      <c r="B515" s="15">
        <v>43241</v>
      </c>
      <c r="C515" s="26" t="s">
        <v>1342</v>
      </c>
      <c r="D515" s="27" t="s">
        <v>1343</v>
      </c>
      <c r="E515" s="18" t="s">
        <v>368</v>
      </c>
      <c r="F515" s="19">
        <v>2</v>
      </c>
      <c r="G515" s="19">
        <f>VLOOKUP(A515,Entradas!#REF!,303)</f>
        <v>0</v>
      </c>
      <c r="H515" s="19">
        <f>VLOOKUP(A515,Salidas!#REF!,1949,0)</f>
        <v>0</v>
      </c>
      <c r="I515" s="19">
        <f>(F515+G515)-H515</f>
        <v>2</v>
      </c>
      <c r="J515" s="93" t="s">
        <v>991</v>
      </c>
      <c r="K515" s="19" t="s">
        <v>1612</v>
      </c>
      <c r="L515" s="20" t="s">
        <v>1344</v>
      </c>
      <c r="M515" s="21">
        <f>Conteo!$L515*Conteo!$I515</f>
        <v>192</v>
      </c>
      <c r="N515" s="22"/>
      <c r="O515" s="23">
        <f>Conteo!$L515*Conteo!$I515</f>
        <v>192</v>
      </c>
      <c r="P515" s="106"/>
    </row>
    <row r="516" spans="1:16" ht="24" customHeight="1">
      <c r="A516" s="14" t="s">
        <v>2465</v>
      </c>
      <c r="B516" s="15">
        <v>43241</v>
      </c>
      <c r="C516" s="26" t="s">
        <v>1345</v>
      </c>
      <c r="D516" s="27" t="s">
        <v>1346</v>
      </c>
      <c r="E516" s="18" t="s">
        <v>368</v>
      </c>
      <c r="F516" s="19">
        <v>8</v>
      </c>
      <c r="G516" s="19">
        <f>VLOOKUP(A516,Entradas!#REF!,303)</f>
        <v>0</v>
      </c>
      <c r="H516" s="19">
        <f>VLOOKUP(A516,Salidas!#REF!,1949,0)</f>
        <v>0</v>
      </c>
      <c r="I516" s="19">
        <v>6</v>
      </c>
      <c r="J516" s="93" t="s">
        <v>991</v>
      </c>
      <c r="K516" s="19" t="s">
        <v>1612</v>
      </c>
      <c r="L516" s="20" t="s">
        <v>1344</v>
      </c>
      <c r="M516" s="21">
        <f>Conteo!$L516*Conteo!$I516</f>
        <v>576</v>
      </c>
      <c r="N516" s="22"/>
      <c r="O516" s="23">
        <f>Conteo!$L516*Conteo!$I516</f>
        <v>576</v>
      </c>
      <c r="P516" s="106"/>
    </row>
    <row r="517" spans="1:16" ht="24" customHeight="1">
      <c r="A517" s="14" t="s">
        <v>2466</v>
      </c>
      <c r="B517" s="15">
        <v>43241</v>
      </c>
      <c r="C517" s="26" t="s">
        <v>1347</v>
      </c>
      <c r="D517" s="27" t="s">
        <v>1348</v>
      </c>
      <c r="E517" s="18" t="s">
        <v>368</v>
      </c>
      <c r="F517" s="19">
        <v>2</v>
      </c>
      <c r="G517" s="19">
        <f>VLOOKUP(A517,Entradas!#REF!,303)</f>
        <v>0</v>
      </c>
      <c r="H517" s="19">
        <f>VLOOKUP(A517,Salidas!#REF!,1949,0)</f>
        <v>0</v>
      </c>
      <c r="I517" s="19">
        <f>(F517+G517)-H517</f>
        <v>2</v>
      </c>
      <c r="J517" s="93" t="s">
        <v>991</v>
      </c>
      <c r="K517" s="19" t="s">
        <v>1612</v>
      </c>
      <c r="L517" s="20" t="s">
        <v>1344</v>
      </c>
      <c r="M517" s="21">
        <f>Conteo!$L517*Conteo!$I517</f>
        <v>192</v>
      </c>
      <c r="N517" s="22"/>
      <c r="O517" s="23">
        <f>Conteo!$L517*Conteo!$I517</f>
        <v>192</v>
      </c>
      <c r="P517" s="106"/>
    </row>
    <row r="518" spans="1:16" ht="24" customHeight="1">
      <c r="A518" s="14" t="s">
        <v>2467</v>
      </c>
      <c r="B518" s="15">
        <v>43241</v>
      </c>
      <c r="C518" s="26" t="s">
        <v>1349</v>
      </c>
      <c r="D518" s="27" t="s">
        <v>1350</v>
      </c>
      <c r="E518" s="18" t="s">
        <v>368</v>
      </c>
      <c r="F518" s="19">
        <v>1</v>
      </c>
      <c r="G518" s="19">
        <f>VLOOKUP(A518,Entradas!#REF!,303)</f>
        <v>0</v>
      </c>
      <c r="H518" s="19">
        <f>VLOOKUP(A518,Salidas!#REF!,1949,0)</f>
        <v>0</v>
      </c>
      <c r="I518" s="19">
        <f>(F518+G518)-H518</f>
        <v>1</v>
      </c>
      <c r="J518" s="93" t="s">
        <v>991</v>
      </c>
      <c r="K518" s="19" t="s">
        <v>1612</v>
      </c>
      <c r="L518" s="20" t="s">
        <v>1344</v>
      </c>
      <c r="M518" s="21">
        <f>Conteo!$L518*Conteo!$I518</f>
        <v>96</v>
      </c>
      <c r="N518" s="22"/>
      <c r="O518" s="23">
        <f>Conteo!$L518*Conteo!$I518</f>
        <v>96</v>
      </c>
      <c r="P518" s="106"/>
    </row>
    <row r="519" spans="1:16" ht="24" customHeight="1">
      <c r="A519" s="14" t="s">
        <v>2472</v>
      </c>
      <c r="B519" s="15">
        <v>43241</v>
      </c>
      <c r="C519" s="26" t="s">
        <v>1361</v>
      </c>
      <c r="D519" s="27" t="s">
        <v>1362</v>
      </c>
      <c r="E519" s="18" t="s">
        <v>368</v>
      </c>
      <c r="F519" s="19">
        <v>2</v>
      </c>
      <c r="G519" s="19">
        <f>VLOOKUP(A519,Entradas!#REF!,303)</f>
        <v>0</v>
      </c>
      <c r="H519" s="19">
        <f>VLOOKUP(A519,Salidas!#REF!,1949,0)</f>
        <v>0</v>
      </c>
      <c r="I519" s="19">
        <f>(F519+G519)-H519</f>
        <v>2</v>
      </c>
      <c r="J519" s="93" t="s">
        <v>991</v>
      </c>
      <c r="K519" s="19" t="s">
        <v>1612</v>
      </c>
      <c r="L519" s="20" t="s">
        <v>1363</v>
      </c>
      <c r="M519" s="21">
        <f>Conteo!$L519*Conteo!$I519</f>
        <v>294</v>
      </c>
      <c r="N519" s="22"/>
      <c r="O519" s="23">
        <f>Conteo!$L519*Conteo!$I519</f>
        <v>294</v>
      </c>
      <c r="P519" s="106"/>
    </row>
    <row r="520" spans="1:16" ht="24" customHeight="1">
      <c r="A520" s="14" t="s">
        <v>2473</v>
      </c>
      <c r="B520" s="15">
        <v>43241</v>
      </c>
      <c r="C520" s="26" t="s">
        <v>1364</v>
      </c>
      <c r="D520" s="27" t="s">
        <v>1365</v>
      </c>
      <c r="E520" s="18" t="s">
        <v>368</v>
      </c>
      <c r="F520" s="19">
        <v>4</v>
      </c>
      <c r="G520" s="19">
        <f>VLOOKUP(A520,Entradas!#REF!,303)</f>
        <v>0</v>
      </c>
      <c r="H520" s="19">
        <f>VLOOKUP(A520,Salidas!#REF!,1949,0)</f>
        <v>0</v>
      </c>
      <c r="I520" s="19">
        <f>(F520+G520)-H520</f>
        <v>4</v>
      </c>
      <c r="J520" s="93" t="s">
        <v>991</v>
      </c>
      <c r="K520" s="19" t="s">
        <v>1612</v>
      </c>
      <c r="L520" s="20" t="s">
        <v>721</v>
      </c>
      <c r="M520" s="21">
        <f>Conteo!$L520*Conteo!$I520</f>
        <v>328</v>
      </c>
      <c r="N520" s="22"/>
      <c r="O520" s="23">
        <f>Conteo!$L520*Conteo!$I520</f>
        <v>328</v>
      </c>
      <c r="P520" s="106"/>
    </row>
    <row r="521" spans="1:16" ht="24" customHeight="1">
      <c r="A521" s="14" t="s">
        <v>2474</v>
      </c>
      <c r="B521" s="15">
        <v>43241</v>
      </c>
      <c r="C521" s="26" t="s">
        <v>1366</v>
      </c>
      <c r="D521" s="27" t="s">
        <v>1367</v>
      </c>
      <c r="E521" s="18" t="s">
        <v>368</v>
      </c>
      <c r="F521" s="19">
        <v>1</v>
      </c>
      <c r="G521" s="19">
        <f>VLOOKUP(A521,Entradas!#REF!,303)</f>
        <v>0</v>
      </c>
      <c r="H521" s="19">
        <f>VLOOKUP(A521,Salidas!#REF!,1949,0)</f>
        <v>0</v>
      </c>
      <c r="I521" s="19">
        <f>(F521+G521)-H521</f>
        <v>1</v>
      </c>
      <c r="J521" s="93" t="s">
        <v>991</v>
      </c>
      <c r="K521" s="19" t="s">
        <v>1612</v>
      </c>
      <c r="L521" s="20" t="s">
        <v>1368</v>
      </c>
      <c r="M521" s="21">
        <f>Conteo!$L521*Conteo!$I521</f>
        <v>227</v>
      </c>
      <c r="N521" s="22"/>
      <c r="O521" s="23">
        <f>Conteo!$L521*Conteo!$I521</f>
        <v>227</v>
      </c>
      <c r="P521" s="106"/>
    </row>
    <row r="522" spans="1:16" ht="24" customHeight="1">
      <c r="A522" s="14" t="s">
        <v>2475</v>
      </c>
      <c r="B522" s="15">
        <v>43241</v>
      </c>
      <c r="C522" s="26" t="s">
        <v>1369</v>
      </c>
      <c r="D522" s="27" t="s">
        <v>1370</v>
      </c>
      <c r="E522" s="18" t="s">
        <v>368</v>
      </c>
      <c r="F522" s="19">
        <v>8</v>
      </c>
      <c r="G522" s="19">
        <f>VLOOKUP(A522,Entradas!#REF!,303)</f>
        <v>0</v>
      </c>
      <c r="H522" s="19">
        <f>VLOOKUP(A522,Salidas!#REF!,1949,0)</f>
        <v>0</v>
      </c>
      <c r="I522" s="19">
        <f>(F522+G522)-H522</f>
        <v>8</v>
      </c>
      <c r="J522" s="93" t="s">
        <v>991</v>
      </c>
      <c r="K522" s="19" t="s">
        <v>1612</v>
      </c>
      <c r="L522" s="20" t="s">
        <v>1371</v>
      </c>
      <c r="M522" s="21">
        <f>Conteo!$L522*Conteo!$I522</f>
        <v>776</v>
      </c>
      <c r="N522" s="22"/>
      <c r="O522" s="23">
        <f>Conteo!$L522*Conteo!$I522</f>
        <v>776</v>
      </c>
      <c r="P522" s="106"/>
    </row>
    <row r="523" spans="1:16" ht="24" customHeight="1">
      <c r="A523" s="14" t="s">
        <v>2484</v>
      </c>
      <c r="B523" s="15">
        <v>43241</v>
      </c>
      <c r="C523" s="26" t="s">
        <v>1394</v>
      </c>
      <c r="D523" s="27" t="s">
        <v>1395</v>
      </c>
      <c r="E523" s="18" t="s">
        <v>368</v>
      </c>
      <c r="F523" s="19">
        <v>4</v>
      </c>
      <c r="G523" s="19">
        <f>VLOOKUP(A523,Entradas!#REF!,303)</f>
        <v>0</v>
      </c>
      <c r="H523" s="19">
        <f>VLOOKUP(A523,Salidas!#REF!,1949,0)</f>
        <v>0</v>
      </c>
      <c r="I523" s="19">
        <f>(F523+G523)-H523</f>
        <v>4</v>
      </c>
      <c r="J523" s="93" t="s">
        <v>991</v>
      </c>
      <c r="K523" s="19" t="s">
        <v>1612</v>
      </c>
      <c r="L523" s="20" t="s">
        <v>1396</v>
      </c>
      <c r="M523" s="21">
        <f>Conteo!$L523*Conteo!$I523</f>
        <v>1116</v>
      </c>
      <c r="N523" s="22"/>
      <c r="O523" s="23">
        <f>Conteo!$L523*Conteo!$I523</f>
        <v>1116</v>
      </c>
      <c r="P523" s="119"/>
    </row>
    <row r="524" spans="1:16" ht="24" customHeight="1">
      <c r="A524" s="14" t="s">
        <v>2485</v>
      </c>
      <c r="B524" s="15">
        <v>43241</v>
      </c>
      <c r="C524" s="26" t="s">
        <v>1397</v>
      </c>
      <c r="D524" s="27" t="s">
        <v>1398</v>
      </c>
      <c r="E524" s="18" t="s">
        <v>368</v>
      </c>
      <c r="F524" s="19">
        <v>3</v>
      </c>
      <c r="G524" s="19">
        <f>VLOOKUP(A524,Entradas!#REF!,303)</f>
        <v>0</v>
      </c>
      <c r="H524" s="19">
        <f>VLOOKUP(A524,Salidas!#REF!,1949,0)</f>
        <v>0</v>
      </c>
      <c r="I524" s="19">
        <f>(F524+G524)-H524</f>
        <v>3</v>
      </c>
      <c r="J524" s="93" t="s">
        <v>991</v>
      </c>
      <c r="K524" s="19" t="s">
        <v>1612</v>
      </c>
      <c r="L524" s="20" t="s">
        <v>1399</v>
      </c>
      <c r="M524" s="21">
        <f>Conteo!$L524*Conteo!$I524</f>
        <v>1314</v>
      </c>
      <c r="N524" s="22"/>
      <c r="O524" s="23">
        <f>Conteo!$L524*Conteo!$I524</f>
        <v>1314</v>
      </c>
      <c r="P524" s="106"/>
    </row>
    <row r="525" spans="1:16" ht="24" customHeight="1">
      <c r="A525" s="14" t="s">
        <v>2482</v>
      </c>
      <c r="B525" s="15">
        <v>43731</v>
      </c>
      <c r="C525" s="26" t="s">
        <v>3044</v>
      </c>
      <c r="D525" s="27" t="s">
        <v>1390</v>
      </c>
      <c r="E525" s="18" t="s">
        <v>368</v>
      </c>
      <c r="F525" s="19">
        <v>4</v>
      </c>
      <c r="G525" s="19">
        <f>VLOOKUP(A525,Entradas!#REF!,303)</f>
        <v>0</v>
      </c>
      <c r="H525" s="19">
        <f>VLOOKUP(A525,Salidas!#REF!,1949,0)</f>
        <v>0</v>
      </c>
      <c r="I525" s="19">
        <f>(F525+G525)-H525</f>
        <v>4</v>
      </c>
      <c r="J525" s="93" t="s">
        <v>991</v>
      </c>
      <c r="K525" s="19" t="s">
        <v>1612</v>
      </c>
      <c r="L525" s="20" t="s">
        <v>1391</v>
      </c>
      <c r="M525" s="21">
        <f>Conteo!$L525*Conteo!$I525</f>
        <v>1716</v>
      </c>
      <c r="N525" s="22"/>
      <c r="O525" s="23">
        <f>Conteo!$L525*Conteo!$I525</f>
        <v>1716</v>
      </c>
      <c r="P525" s="106"/>
    </row>
    <row r="526" spans="1:16" ht="24" customHeight="1">
      <c r="A526" s="30" t="s">
        <v>2717</v>
      </c>
      <c r="B526" s="15">
        <v>44265</v>
      </c>
      <c r="C526" s="19" t="s">
        <v>2717</v>
      </c>
      <c r="D526" s="31" t="s">
        <v>2718</v>
      </c>
      <c r="E526" s="32" t="s">
        <v>494</v>
      </c>
      <c r="F526" s="32">
        <v>2</v>
      </c>
      <c r="G526" s="19">
        <v>0</v>
      </c>
      <c r="H526" s="19">
        <v>0</v>
      </c>
      <c r="I526" s="32">
        <v>0</v>
      </c>
      <c r="J526" s="94" t="s">
        <v>991</v>
      </c>
      <c r="K526" s="32" t="s">
        <v>1612</v>
      </c>
      <c r="L526" s="33">
        <v>85</v>
      </c>
      <c r="M526" s="21">
        <f>Conteo!$L526*Conteo!$I526</f>
        <v>0</v>
      </c>
      <c r="N526" s="22"/>
      <c r="O526" s="23">
        <f>Conteo!$L526*Conteo!$I526</f>
        <v>0</v>
      </c>
      <c r="P526" s="106"/>
    </row>
    <row r="527" spans="1:16" ht="24" customHeight="1">
      <c r="A527" s="14" t="s">
        <v>2542</v>
      </c>
      <c r="B527" s="15">
        <v>40793</v>
      </c>
      <c r="C527" s="26" t="s">
        <v>1547</v>
      </c>
      <c r="D527" s="27" t="s">
        <v>1548</v>
      </c>
      <c r="E527" s="18" t="s">
        <v>368</v>
      </c>
      <c r="F527" s="19">
        <v>123</v>
      </c>
      <c r="G527" s="19">
        <f>VLOOKUP(A527,Entradas!#REF!,303)</f>
        <v>0</v>
      </c>
      <c r="H527" s="19">
        <f>VLOOKUP(A527,Salidas!#REF!,1949,0)</f>
        <v>0</v>
      </c>
      <c r="I527" s="19">
        <f>(F527+G527)-H527</f>
        <v>123</v>
      </c>
      <c r="J527" s="93" t="s">
        <v>991</v>
      </c>
      <c r="K527" s="19" t="s">
        <v>2841</v>
      </c>
      <c r="L527" s="20" t="s">
        <v>1181</v>
      </c>
      <c r="M527" s="21">
        <f>Conteo!$L527*Conteo!$I527</f>
        <v>9225</v>
      </c>
      <c r="N527" s="22"/>
      <c r="O527" s="23">
        <f>Conteo!$L527*Conteo!$I527</f>
        <v>9225</v>
      </c>
      <c r="P527" s="106"/>
    </row>
    <row r="528" spans="1:16" ht="24" customHeight="1">
      <c r="A528" s="14" t="s">
        <v>2545</v>
      </c>
      <c r="B528" s="15">
        <v>40793</v>
      </c>
      <c r="C528" s="26" t="s">
        <v>1549</v>
      </c>
      <c r="D528" s="27" t="s">
        <v>1553</v>
      </c>
      <c r="E528" s="18" t="s">
        <v>368</v>
      </c>
      <c r="F528" s="19">
        <v>1</v>
      </c>
      <c r="G528" s="19">
        <f>VLOOKUP(A528,Entradas!#REF!,303)</f>
        <v>0</v>
      </c>
      <c r="H528" s="19">
        <f>VLOOKUP(A528,Salidas!#REF!,1949,0)</f>
        <v>0</v>
      </c>
      <c r="I528" s="19">
        <f>(F528+G528)-H528</f>
        <v>1</v>
      </c>
      <c r="J528" s="93" t="s">
        <v>991</v>
      </c>
      <c r="K528" s="19" t="s">
        <v>2841</v>
      </c>
      <c r="L528" s="20" t="s">
        <v>1554</v>
      </c>
      <c r="M528" s="21">
        <f>Conteo!$L528*Conteo!$I528</f>
        <v>250</v>
      </c>
      <c r="N528" s="22"/>
      <c r="O528" s="23">
        <f>Conteo!$L528*Conteo!$I528</f>
        <v>250</v>
      </c>
      <c r="P528" s="106"/>
    </row>
    <row r="529" spans="1:16" ht="24" customHeight="1">
      <c r="A529" s="14" t="s">
        <v>2408</v>
      </c>
      <c r="B529" s="15">
        <v>41552</v>
      </c>
      <c r="C529" s="26" t="s">
        <v>1192</v>
      </c>
      <c r="D529" s="27" t="s">
        <v>1193</v>
      </c>
      <c r="E529" s="18" t="s">
        <v>368</v>
      </c>
      <c r="F529" s="19">
        <v>9</v>
      </c>
      <c r="G529" s="19">
        <f>VLOOKUP(A529,Entradas!#REF!,303)</f>
        <v>0</v>
      </c>
      <c r="H529" s="19">
        <f>VLOOKUP(A529,Salidas!#REF!,1949,0)</f>
        <v>0</v>
      </c>
      <c r="I529" s="19">
        <f>(F529+G529)-H529</f>
        <v>9</v>
      </c>
      <c r="J529" s="93" t="s">
        <v>991</v>
      </c>
      <c r="K529" s="19" t="s">
        <v>2841</v>
      </c>
      <c r="L529" s="20">
        <v>531</v>
      </c>
      <c r="M529" s="21">
        <f>Conteo!$L529*Conteo!$I529</f>
        <v>4779</v>
      </c>
      <c r="N529" s="22"/>
      <c r="O529" s="23">
        <f>Conteo!$L529*Conteo!$I529</f>
        <v>4779</v>
      </c>
      <c r="P529" s="106"/>
    </row>
    <row r="530" spans="1:16" ht="24" customHeight="1">
      <c r="A530" s="14" t="s">
        <v>2546</v>
      </c>
      <c r="B530" s="15">
        <v>41745</v>
      </c>
      <c r="C530" s="26" t="s">
        <v>1555</v>
      </c>
      <c r="D530" s="27" t="s">
        <v>1556</v>
      </c>
      <c r="E530" s="18" t="s">
        <v>368</v>
      </c>
      <c r="F530" s="19">
        <v>100</v>
      </c>
      <c r="G530" s="19">
        <f>VLOOKUP(A530,Entradas!#REF!,303)</f>
        <v>0</v>
      </c>
      <c r="H530" s="19">
        <f>VLOOKUP(A530,Salidas!#REF!,1949,0)</f>
        <v>0</v>
      </c>
      <c r="I530" s="19">
        <f>(F530+G530)-H530</f>
        <v>100</v>
      </c>
      <c r="J530" s="93" t="s">
        <v>991</v>
      </c>
      <c r="K530" s="19" t="s">
        <v>2841</v>
      </c>
      <c r="L530" s="20" t="s">
        <v>1557</v>
      </c>
      <c r="M530" s="21">
        <f>Conteo!$L530*Conteo!$I530</f>
        <v>10</v>
      </c>
      <c r="N530" s="22"/>
      <c r="O530" s="23">
        <f>Conteo!$L530*Conteo!$I530</f>
        <v>10</v>
      </c>
      <c r="P530" s="106"/>
    </row>
    <row r="531" spans="1:16" ht="24" customHeight="1">
      <c r="A531" s="14" t="s">
        <v>2409</v>
      </c>
      <c r="B531" s="15">
        <v>41778</v>
      </c>
      <c r="C531" s="26" t="s">
        <v>1194</v>
      </c>
      <c r="D531" s="27" t="s">
        <v>1195</v>
      </c>
      <c r="E531" s="18" t="s">
        <v>368</v>
      </c>
      <c r="F531" s="19">
        <v>1</v>
      </c>
      <c r="G531" s="19">
        <v>0</v>
      </c>
      <c r="H531" s="19">
        <f>VLOOKUP(A531,Salidas!#REF!,1949,0)</f>
        <v>0</v>
      </c>
      <c r="I531" s="19">
        <v>1</v>
      </c>
      <c r="J531" s="93" t="s">
        <v>991</v>
      </c>
      <c r="K531" s="19" t="s">
        <v>2841</v>
      </c>
      <c r="L531" s="20" t="s">
        <v>1196</v>
      </c>
      <c r="M531" s="21">
        <f>Conteo!$L531*Conteo!$I531</f>
        <v>1203</v>
      </c>
      <c r="N531" s="22"/>
      <c r="O531" s="23">
        <f>Conteo!$L531*Conteo!$I531</f>
        <v>1203</v>
      </c>
      <c r="P531" s="106"/>
    </row>
    <row r="532" spans="1:16" ht="24" customHeight="1">
      <c r="A532" s="14" t="s">
        <v>1939</v>
      </c>
      <c r="B532" s="47">
        <v>42775</v>
      </c>
      <c r="C532" s="41" t="s">
        <v>369</v>
      </c>
      <c r="D532" s="42" t="s">
        <v>367</v>
      </c>
      <c r="E532" s="19" t="s">
        <v>5</v>
      </c>
      <c r="F532" s="19">
        <v>3</v>
      </c>
      <c r="G532" s="19">
        <f>VLOOKUP(A532,Entradas!#REF!,303)</f>
        <v>0</v>
      </c>
      <c r="H532" s="19">
        <v>0</v>
      </c>
      <c r="I532" s="48">
        <v>1</v>
      </c>
      <c r="J532" s="57" t="s">
        <v>559</v>
      </c>
      <c r="K532" s="19" t="s">
        <v>502</v>
      </c>
      <c r="L532" s="51">
        <v>11500</v>
      </c>
      <c r="M532" s="21">
        <f>Conteo!$L532*Conteo!$I532</f>
        <v>11500</v>
      </c>
      <c r="N532" s="44"/>
      <c r="O532" s="23">
        <f>Conteo!$L532*Conteo!$I532</f>
        <v>11500</v>
      </c>
      <c r="P532" s="106"/>
    </row>
    <row r="533" spans="1:16" ht="24" customHeight="1">
      <c r="A533" s="14" t="s">
        <v>2659</v>
      </c>
      <c r="B533" s="47">
        <v>42775</v>
      </c>
      <c r="C533" s="41" t="s">
        <v>369</v>
      </c>
      <c r="D533" s="42" t="s">
        <v>370</v>
      </c>
      <c r="E533" s="19" t="s">
        <v>5</v>
      </c>
      <c r="F533" s="19">
        <v>3</v>
      </c>
      <c r="G533" s="19">
        <f>VLOOKUP(A533,Entradas!#REF!,303)</f>
        <v>0</v>
      </c>
      <c r="H533" s="19">
        <v>0</v>
      </c>
      <c r="I533" s="48">
        <v>2</v>
      </c>
      <c r="J533" s="57" t="s">
        <v>559</v>
      </c>
      <c r="K533" s="19" t="s">
        <v>503</v>
      </c>
      <c r="L533" s="51" t="s">
        <v>420</v>
      </c>
      <c r="M533" s="21">
        <v>23000</v>
      </c>
      <c r="N533" s="44"/>
      <c r="O533" s="23">
        <v>34500</v>
      </c>
      <c r="P533" s="106"/>
    </row>
    <row r="534" spans="1:16" ht="24" customHeight="1">
      <c r="A534" s="14" t="s">
        <v>1940</v>
      </c>
      <c r="B534" s="47">
        <v>43832</v>
      </c>
      <c r="C534" s="26" t="s">
        <v>372</v>
      </c>
      <c r="D534" s="27" t="s">
        <v>371</v>
      </c>
      <c r="E534" s="19" t="s">
        <v>5</v>
      </c>
      <c r="F534" s="19">
        <v>2</v>
      </c>
      <c r="G534" s="19">
        <f>VLOOKUP(A534,Entradas!#REF!,303)</f>
        <v>0</v>
      </c>
      <c r="H534" s="19">
        <v>0</v>
      </c>
      <c r="I534" s="48">
        <v>0</v>
      </c>
      <c r="J534" s="57" t="s">
        <v>559</v>
      </c>
      <c r="K534" s="19" t="s">
        <v>503</v>
      </c>
      <c r="L534" s="51" t="s">
        <v>421</v>
      </c>
      <c r="M534" s="21">
        <v>0</v>
      </c>
      <c r="N534" s="44"/>
      <c r="O534" s="23">
        <v>2200</v>
      </c>
      <c r="P534" s="106"/>
    </row>
    <row r="535" spans="1:16" ht="24" customHeight="1">
      <c r="A535" s="30" t="s">
        <v>2755</v>
      </c>
      <c r="B535" s="47">
        <v>43832</v>
      </c>
      <c r="C535" s="19" t="s">
        <v>2755</v>
      </c>
      <c r="D535" s="31" t="s">
        <v>2756</v>
      </c>
      <c r="E535" s="32" t="s">
        <v>494</v>
      </c>
      <c r="F535" s="32">
        <v>3</v>
      </c>
      <c r="G535" s="19">
        <v>0</v>
      </c>
      <c r="H535" s="19">
        <v>0</v>
      </c>
      <c r="I535" s="43">
        <v>0</v>
      </c>
      <c r="J535" s="32" t="s">
        <v>559</v>
      </c>
      <c r="K535" s="32" t="s">
        <v>503</v>
      </c>
      <c r="L535" s="33">
        <v>325</v>
      </c>
      <c r="M535" s="21">
        <f>Conteo!$L535*Conteo!$I535</f>
        <v>0</v>
      </c>
      <c r="N535" s="44"/>
      <c r="O535" s="23">
        <f>Conteo!$L535*Conteo!$I535</f>
        <v>0</v>
      </c>
      <c r="P535" s="106"/>
    </row>
    <row r="536" spans="1:16" ht="24" customHeight="1">
      <c r="A536" s="14"/>
      <c r="B536" s="47">
        <v>44496</v>
      </c>
      <c r="C536" s="26" t="s">
        <v>3166</v>
      </c>
      <c r="D536" s="27" t="s">
        <v>3167</v>
      </c>
      <c r="E536" s="19" t="s">
        <v>494</v>
      </c>
      <c r="F536" s="19"/>
      <c r="G536" s="19" t="e">
        <f>VLOOKUP(A536,Entradas!#REF!,303)</f>
        <v>#N/A</v>
      </c>
      <c r="H536" s="19" t="e">
        <f>VLOOKUP(A536,Salidas!#REF!,1949,0)</f>
        <v>#N/A</v>
      </c>
      <c r="I536" s="48">
        <v>1</v>
      </c>
      <c r="J536" s="57" t="s">
        <v>559</v>
      </c>
      <c r="K536" s="19" t="s">
        <v>503</v>
      </c>
      <c r="L536" s="68">
        <v>2183</v>
      </c>
      <c r="M536" s="21">
        <f>Conteo!$L536*Conteo!$I536</f>
        <v>2183</v>
      </c>
      <c r="N536" s="44"/>
      <c r="O536" s="23">
        <f>Conteo!$L536*Conteo!$I536</f>
        <v>2183</v>
      </c>
      <c r="P536" s="106"/>
    </row>
    <row r="537" spans="1:16" ht="24" customHeight="1">
      <c r="A537" s="14" t="s">
        <v>1942</v>
      </c>
      <c r="B537" s="47">
        <v>42773</v>
      </c>
      <c r="C537" s="26" t="s">
        <v>376</v>
      </c>
      <c r="D537" s="27" t="s">
        <v>375</v>
      </c>
      <c r="E537" s="19" t="s">
        <v>5</v>
      </c>
      <c r="F537" s="19">
        <v>10</v>
      </c>
      <c r="G537" s="19">
        <f>VLOOKUP(A537,Entradas!#REF!,303)</f>
        <v>0</v>
      </c>
      <c r="H537" s="19">
        <v>0</v>
      </c>
      <c r="I537" s="48">
        <f>(F537+G537)-H537</f>
        <v>10</v>
      </c>
      <c r="J537" s="57" t="s">
        <v>559</v>
      </c>
      <c r="K537" s="19" t="s">
        <v>504</v>
      </c>
      <c r="L537" s="51" t="s">
        <v>423</v>
      </c>
      <c r="M537" s="21">
        <v>17530</v>
      </c>
      <c r="N537" s="44"/>
      <c r="O537" s="23">
        <v>17530</v>
      </c>
      <c r="P537" s="106"/>
    </row>
    <row r="538" spans="1:16" ht="24" customHeight="1">
      <c r="A538" s="14" t="s">
        <v>1941</v>
      </c>
      <c r="B538" s="47">
        <v>42774</v>
      </c>
      <c r="C538" s="26" t="s">
        <v>374</v>
      </c>
      <c r="D538" s="27" t="s">
        <v>373</v>
      </c>
      <c r="E538" s="19" t="s">
        <v>5</v>
      </c>
      <c r="F538" s="19">
        <v>9</v>
      </c>
      <c r="G538" s="19">
        <f>VLOOKUP(A538,Entradas!#REF!,303)</f>
        <v>0</v>
      </c>
      <c r="H538" s="19">
        <v>0</v>
      </c>
      <c r="I538" s="48">
        <v>8</v>
      </c>
      <c r="J538" s="57" t="s">
        <v>559</v>
      </c>
      <c r="K538" s="19" t="s">
        <v>504</v>
      </c>
      <c r="L538" s="51" t="s">
        <v>422</v>
      </c>
      <c r="M538" s="21">
        <v>21600</v>
      </c>
      <c r="N538" s="44"/>
      <c r="O538" s="23">
        <v>21600</v>
      </c>
      <c r="P538" s="106"/>
    </row>
    <row r="539" spans="1:16" ht="24" customHeight="1">
      <c r="A539" s="14" t="s">
        <v>1946</v>
      </c>
      <c r="B539" s="47">
        <v>42346</v>
      </c>
      <c r="C539" s="26" t="s">
        <v>383</v>
      </c>
      <c r="D539" s="27" t="s">
        <v>382</v>
      </c>
      <c r="E539" s="19" t="s">
        <v>5</v>
      </c>
      <c r="F539" s="19">
        <v>3</v>
      </c>
      <c r="G539" s="19">
        <f>VLOOKUP(A539,Entradas!#REF!,303)</f>
        <v>0</v>
      </c>
      <c r="H539" s="19">
        <v>0</v>
      </c>
      <c r="I539" s="48">
        <f>(F539+G539)-H539</f>
        <v>3</v>
      </c>
      <c r="J539" s="57" t="s">
        <v>559</v>
      </c>
      <c r="K539" s="19" t="s">
        <v>505</v>
      </c>
      <c r="L539" s="68" t="s">
        <v>426</v>
      </c>
      <c r="M539" s="21">
        <v>7800</v>
      </c>
      <c r="N539" s="44"/>
      <c r="O539" s="23">
        <v>7800</v>
      </c>
      <c r="P539" s="106"/>
    </row>
    <row r="540" spans="1:16" ht="24" customHeight="1">
      <c r="A540" s="14" t="s">
        <v>1943</v>
      </c>
      <c r="B540" s="47">
        <v>42774</v>
      </c>
      <c r="C540" s="26" t="s">
        <v>378</v>
      </c>
      <c r="D540" s="27" t="s">
        <v>377</v>
      </c>
      <c r="E540" s="19" t="s">
        <v>5</v>
      </c>
      <c r="F540" s="19">
        <v>20</v>
      </c>
      <c r="G540" s="19">
        <f>VLOOKUP(A540,Entradas!#REF!,303)</f>
        <v>0</v>
      </c>
      <c r="H540" s="19">
        <v>0</v>
      </c>
      <c r="I540" s="48">
        <f>(F540+G540)-H540</f>
        <v>20</v>
      </c>
      <c r="J540" s="57" t="s">
        <v>559</v>
      </c>
      <c r="K540" s="19" t="s">
        <v>505</v>
      </c>
      <c r="L540" s="68" t="s">
        <v>424</v>
      </c>
      <c r="M540" s="21">
        <v>56000</v>
      </c>
      <c r="N540" s="44"/>
      <c r="O540" s="23">
        <v>56000</v>
      </c>
      <c r="P540" s="106"/>
    </row>
    <row r="541" spans="1:16" ht="24" customHeight="1">
      <c r="A541" s="14" t="s">
        <v>1944</v>
      </c>
      <c r="B541" s="47">
        <v>42774</v>
      </c>
      <c r="C541" s="26" t="s">
        <v>54</v>
      </c>
      <c r="D541" s="27" t="s">
        <v>379</v>
      </c>
      <c r="E541" s="19" t="s">
        <v>5</v>
      </c>
      <c r="F541" s="19">
        <v>8</v>
      </c>
      <c r="G541" s="19">
        <f>VLOOKUP(A541,Entradas!#REF!,303)</f>
        <v>0</v>
      </c>
      <c r="H541" s="19">
        <v>0</v>
      </c>
      <c r="I541" s="48">
        <f>(F541+G541)-H541</f>
        <v>8</v>
      </c>
      <c r="J541" s="57" t="s">
        <v>559</v>
      </c>
      <c r="K541" s="19" t="s">
        <v>505</v>
      </c>
      <c r="L541" s="68" t="s">
        <v>421</v>
      </c>
      <c r="M541" s="21">
        <v>16800</v>
      </c>
      <c r="N541" s="44"/>
      <c r="O541" s="23">
        <v>8800</v>
      </c>
      <c r="P541" s="106"/>
    </row>
    <row r="542" spans="1:16" ht="24" customHeight="1">
      <c r="A542" s="14" t="s">
        <v>1945</v>
      </c>
      <c r="B542" s="47">
        <v>42774</v>
      </c>
      <c r="C542" s="26" t="s">
        <v>380</v>
      </c>
      <c r="D542" s="27" t="s">
        <v>381</v>
      </c>
      <c r="E542" s="19" t="s">
        <v>5</v>
      </c>
      <c r="F542" s="19">
        <v>6</v>
      </c>
      <c r="G542" s="19">
        <f>VLOOKUP(A542,Entradas!#REF!,303)</f>
        <v>0</v>
      </c>
      <c r="H542" s="19">
        <v>0</v>
      </c>
      <c r="I542" s="48">
        <f>(F542+G542)-H542</f>
        <v>6</v>
      </c>
      <c r="J542" s="57" t="s">
        <v>559</v>
      </c>
      <c r="K542" s="19" t="s">
        <v>505</v>
      </c>
      <c r="L542" s="68" t="s">
        <v>425</v>
      </c>
      <c r="M542" s="21">
        <v>21600</v>
      </c>
      <c r="N542" s="44"/>
      <c r="O542" s="23">
        <v>19800</v>
      </c>
      <c r="P542" s="106"/>
    </row>
    <row r="543" spans="1:16" ht="24" customHeight="1">
      <c r="A543" s="14"/>
      <c r="B543" s="47">
        <v>44496</v>
      </c>
      <c r="C543" s="26" t="s">
        <v>3160</v>
      </c>
      <c r="D543" s="27" t="s">
        <v>3161</v>
      </c>
      <c r="E543" s="19" t="s">
        <v>494</v>
      </c>
      <c r="F543" s="19"/>
      <c r="G543" s="19" t="e">
        <f>VLOOKUP(A543,Entradas!#REF!,303)</f>
        <v>#N/A</v>
      </c>
      <c r="H543" s="19" t="e">
        <f>VLOOKUP(A543,Salidas!#REF!,1949,0)</f>
        <v>#N/A</v>
      </c>
      <c r="I543" s="48">
        <v>2</v>
      </c>
      <c r="J543" s="57" t="s">
        <v>559</v>
      </c>
      <c r="K543" s="19" t="s">
        <v>505</v>
      </c>
      <c r="L543" s="68">
        <v>3800</v>
      </c>
      <c r="M543" s="21">
        <f>Conteo!$L543*Conteo!$I543</f>
        <v>7600</v>
      </c>
      <c r="N543" s="44"/>
      <c r="O543" s="23">
        <f>Conteo!$L543*Conteo!$I543</f>
        <v>7600</v>
      </c>
      <c r="P543" s="106"/>
    </row>
    <row r="544" spans="1:16" ht="24" customHeight="1">
      <c r="A544" s="14"/>
      <c r="B544" s="47">
        <v>44496</v>
      </c>
      <c r="C544" s="26" t="s">
        <v>3162</v>
      </c>
      <c r="D544" s="27" t="s">
        <v>3163</v>
      </c>
      <c r="E544" s="19" t="s">
        <v>494</v>
      </c>
      <c r="F544" s="19"/>
      <c r="G544" s="19" t="e">
        <f>VLOOKUP(A544,Entradas!#REF!,303)</f>
        <v>#N/A</v>
      </c>
      <c r="H544" s="19" t="e">
        <f>VLOOKUP(A544,Salidas!#REF!,1949,0)</f>
        <v>#N/A</v>
      </c>
      <c r="I544" s="48">
        <v>2</v>
      </c>
      <c r="J544" s="57" t="s">
        <v>559</v>
      </c>
      <c r="K544" s="19" t="s">
        <v>505</v>
      </c>
      <c r="L544" s="68">
        <v>3800</v>
      </c>
      <c r="M544" s="21">
        <f>Conteo!$L544*Conteo!$I544</f>
        <v>7600</v>
      </c>
      <c r="N544" s="44"/>
      <c r="O544" s="23">
        <f>Conteo!$L544*Conteo!$I544</f>
        <v>7600</v>
      </c>
      <c r="P544" s="106"/>
    </row>
    <row r="545" spans="1:16" ht="24" customHeight="1">
      <c r="A545" s="14"/>
      <c r="B545" s="47">
        <v>44496</v>
      </c>
      <c r="C545" s="26" t="s">
        <v>3158</v>
      </c>
      <c r="D545" s="27" t="s">
        <v>3159</v>
      </c>
      <c r="E545" s="19" t="s">
        <v>494</v>
      </c>
      <c r="F545" s="19"/>
      <c r="G545" s="19" t="e">
        <f>VLOOKUP(A545,Entradas!#REF!,303)</f>
        <v>#N/A</v>
      </c>
      <c r="H545" s="19" t="e">
        <f>VLOOKUP(A545,Salidas!#REF!,1949,0)</f>
        <v>#N/A</v>
      </c>
      <c r="I545" s="48">
        <v>1</v>
      </c>
      <c r="J545" s="57" t="s">
        <v>559</v>
      </c>
      <c r="K545" s="19" t="s">
        <v>3148</v>
      </c>
      <c r="L545" s="68">
        <v>3953</v>
      </c>
      <c r="M545" s="21">
        <f>Conteo!$L545*Conteo!$I545</f>
        <v>3953</v>
      </c>
      <c r="N545" s="44"/>
      <c r="O545" s="23">
        <f>Conteo!$L545*Conteo!$I545</f>
        <v>3953</v>
      </c>
      <c r="P545" s="106"/>
    </row>
    <row r="546" spans="1:16" ht="24" customHeight="1">
      <c r="A546" s="14"/>
      <c r="B546" s="15">
        <v>44496</v>
      </c>
      <c r="C546" s="26" t="s">
        <v>3146</v>
      </c>
      <c r="D546" s="27" t="s">
        <v>3147</v>
      </c>
      <c r="E546" s="18" t="s">
        <v>494</v>
      </c>
      <c r="F546" s="19"/>
      <c r="G546" s="19" t="e">
        <f>VLOOKUP(A546,Entradas!#REF!,303)</f>
        <v>#N/A</v>
      </c>
      <c r="H546" s="19" t="e">
        <f>VLOOKUP(A546,Salidas!#REF!,1949,0)</f>
        <v>#N/A</v>
      </c>
      <c r="I546" s="98">
        <v>0</v>
      </c>
      <c r="J546" s="57" t="s">
        <v>559</v>
      </c>
      <c r="K546" s="57" t="s">
        <v>3148</v>
      </c>
      <c r="L546" s="20">
        <v>12215</v>
      </c>
      <c r="M546" s="21">
        <f>Conteo!$L546*Conteo!$I546</f>
        <v>0</v>
      </c>
      <c r="N546" s="22"/>
      <c r="O546" s="23">
        <f>Conteo!$L546*Conteo!$I546</f>
        <v>0</v>
      </c>
      <c r="P546" s="106"/>
    </row>
    <row r="547" spans="1:16" ht="24" customHeight="1">
      <c r="A547" s="30"/>
      <c r="B547" s="15">
        <v>44497</v>
      </c>
      <c r="C547" s="19" t="s">
        <v>3180</v>
      </c>
      <c r="D547" s="31" t="s">
        <v>3181</v>
      </c>
      <c r="E547" s="32" t="s">
        <v>494</v>
      </c>
      <c r="F547" s="32"/>
      <c r="G547" s="19" t="e">
        <f>VLOOKUP(A547,Entradas!#REF!,303)</f>
        <v>#N/A</v>
      </c>
      <c r="H547" s="19" t="e">
        <f>VLOOKUP(A547,Salidas!#REF!,1949,0)</f>
        <v>#N/A</v>
      </c>
      <c r="I547" s="32">
        <v>0</v>
      </c>
      <c r="J547" s="32" t="s">
        <v>559</v>
      </c>
      <c r="K547" s="32" t="s">
        <v>3182</v>
      </c>
      <c r="L547" s="33">
        <v>413</v>
      </c>
      <c r="M547" s="21">
        <f>Conteo!$L547*Conteo!$I547</f>
        <v>0</v>
      </c>
      <c r="N547" s="22"/>
      <c r="O547" s="23">
        <f>Conteo!$L547*Conteo!$I547</f>
        <v>0</v>
      </c>
      <c r="P547" s="106"/>
    </row>
    <row r="548" spans="1:18" ht="21" customHeight="1">
      <c r="A548" s="14" t="s">
        <v>2576</v>
      </c>
      <c r="B548" s="15">
        <v>43399</v>
      </c>
      <c r="C548" s="26" t="s">
        <v>1625</v>
      </c>
      <c r="D548" s="27" t="s">
        <v>1626</v>
      </c>
      <c r="E548" s="18" t="s">
        <v>368</v>
      </c>
      <c r="F548" s="19">
        <v>28</v>
      </c>
      <c r="G548" s="19">
        <f>VLOOKUP(A548,Entradas!#REF!,303)</f>
        <v>0</v>
      </c>
      <c r="H548" s="19">
        <f>VLOOKUP(A548,Salidas!#REF!,1949,0)</f>
        <v>0</v>
      </c>
      <c r="I548" s="19">
        <f>(F548+G548)-H548</f>
        <v>28</v>
      </c>
      <c r="J548" s="93" t="s">
        <v>991</v>
      </c>
      <c r="K548" s="19" t="s">
        <v>557</v>
      </c>
      <c r="L548" s="20" t="s">
        <v>1479</v>
      </c>
      <c r="M548" s="21">
        <f>Conteo!$L548*Conteo!$I548</f>
        <v>14000</v>
      </c>
      <c r="N548" s="22"/>
      <c r="O548" s="23">
        <f>Conteo!$L548*Conteo!$I548</f>
        <v>14000</v>
      </c>
      <c r="P548" s="106"/>
      <c r="R548" s="25"/>
    </row>
    <row r="549" spans="1:16" ht="21" customHeight="1">
      <c r="A549" s="14" t="s">
        <v>2577</v>
      </c>
      <c r="B549" s="15">
        <v>43399</v>
      </c>
      <c r="C549" s="26" t="s">
        <v>1627</v>
      </c>
      <c r="D549" s="27" t="s">
        <v>1628</v>
      </c>
      <c r="E549" s="18" t="s">
        <v>1076</v>
      </c>
      <c r="F549" s="19">
        <v>2</v>
      </c>
      <c r="G549" s="19">
        <f>VLOOKUP(A549,Entradas!#REF!,303)</f>
        <v>0</v>
      </c>
      <c r="H549" s="19">
        <f>VLOOKUP(A549,Salidas!#REF!,1949,0)</f>
        <v>0</v>
      </c>
      <c r="I549" s="19">
        <f>(F549+G549)-H549</f>
        <v>2</v>
      </c>
      <c r="J549" s="93" t="s">
        <v>991</v>
      </c>
      <c r="K549" s="19" t="s">
        <v>1629</v>
      </c>
      <c r="L549" s="20" t="s">
        <v>1630</v>
      </c>
      <c r="M549" s="21">
        <f>Conteo!$L549*Conteo!$I549</f>
        <v>1100</v>
      </c>
      <c r="N549" s="22"/>
      <c r="O549" s="23">
        <f>Conteo!$L549*Conteo!$I549</f>
        <v>1100</v>
      </c>
      <c r="P549" s="106"/>
    </row>
    <row r="550" spans="1:16" ht="21" customHeight="1">
      <c r="A550" s="14" t="s">
        <v>2578</v>
      </c>
      <c r="B550" s="15">
        <v>43399</v>
      </c>
      <c r="C550" s="26" t="s">
        <v>1631</v>
      </c>
      <c r="D550" s="27" t="s">
        <v>1632</v>
      </c>
      <c r="E550" s="18" t="s">
        <v>1076</v>
      </c>
      <c r="F550" s="19">
        <v>8</v>
      </c>
      <c r="G550" s="19">
        <f>VLOOKUP(A550,Entradas!#REF!,303)</f>
        <v>0</v>
      </c>
      <c r="H550" s="19">
        <f>VLOOKUP(A550,Salidas!#REF!,1949,0)</f>
        <v>0</v>
      </c>
      <c r="I550" s="19">
        <v>7</v>
      </c>
      <c r="J550" s="93" t="s">
        <v>991</v>
      </c>
      <c r="K550" s="19" t="s">
        <v>1629</v>
      </c>
      <c r="L550" s="20" t="s">
        <v>1202</v>
      </c>
      <c r="M550" s="21">
        <f>Conteo!$L550*Conteo!$I550</f>
        <v>4200</v>
      </c>
      <c r="N550" s="22"/>
      <c r="O550" s="23">
        <f>Conteo!$L550*Conteo!$I550</f>
        <v>4200</v>
      </c>
      <c r="P550" s="106"/>
    </row>
    <row r="551" spans="1:16" ht="21" customHeight="1">
      <c r="A551" s="14" t="s">
        <v>2580</v>
      </c>
      <c r="B551" s="15">
        <v>44046</v>
      </c>
      <c r="C551" s="26" t="s">
        <v>1636</v>
      </c>
      <c r="D551" s="27" t="s">
        <v>3025</v>
      </c>
      <c r="E551" s="18" t="s">
        <v>1076</v>
      </c>
      <c r="F551" s="19">
        <v>2</v>
      </c>
      <c r="G551" s="19">
        <f>VLOOKUP(A551,Entradas!#REF!,303)</f>
        <v>0</v>
      </c>
      <c r="H551" s="19">
        <f>VLOOKUP(A551,Salidas!#REF!,1949,0)</f>
        <v>0</v>
      </c>
      <c r="I551" s="19">
        <v>2</v>
      </c>
      <c r="J551" s="93" t="s">
        <v>991</v>
      </c>
      <c r="K551" s="19" t="s">
        <v>1635</v>
      </c>
      <c r="L551" s="20">
        <v>650</v>
      </c>
      <c r="M551" s="21">
        <f>Conteo!$L551*Conteo!$I551</f>
        <v>1300</v>
      </c>
      <c r="N551" s="22"/>
      <c r="O551" s="23">
        <f>Conteo!$L551*Conteo!$I551</f>
        <v>1300</v>
      </c>
      <c r="P551" s="106"/>
    </row>
    <row r="552" spans="1:16" ht="21" customHeight="1">
      <c r="A552" s="14" t="s">
        <v>2581</v>
      </c>
      <c r="B552" s="15">
        <v>44046</v>
      </c>
      <c r="C552" s="26" t="s">
        <v>1638</v>
      </c>
      <c r="D552" s="27" t="s">
        <v>1639</v>
      </c>
      <c r="E552" s="18" t="s">
        <v>1076</v>
      </c>
      <c r="F552" s="19">
        <v>2</v>
      </c>
      <c r="G552" s="19">
        <f>VLOOKUP(A552,Entradas!#REF!,303)</f>
        <v>0</v>
      </c>
      <c r="H552" s="19">
        <f>VLOOKUP(A552,Salidas!#REF!,1949,0)</f>
        <v>0</v>
      </c>
      <c r="I552" s="19">
        <v>0</v>
      </c>
      <c r="J552" s="93" t="s">
        <v>991</v>
      </c>
      <c r="K552" s="19" t="s">
        <v>1635</v>
      </c>
      <c r="L552" s="20">
        <v>650</v>
      </c>
      <c r="M552" s="21">
        <f>Conteo!$L552*Conteo!$I552</f>
        <v>0</v>
      </c>
      <c r="N552" s="22"/>
      <c r="O552" s="23">
        <f>Conteo!$L552*Conteo!$I552</f>
        <v>0</v>
      </c>
      <c r="P552" s="106"/>
    </row>
    <row r="553" spans="1:16" ht="21" customHeight="1">
      <c r="A553" s="14" t="s">
        <v>2582</v>
      </c>
      <c r="B553" s="15">
        <v>44046</v>
      </c>
      <c r="C553" s="26" t="s">
        <v>1640</v>
      </c>
      <c r="D553" s="27" t="s">
        <v>3046</v>
      </c>
      <c r="E553" s="18" t="s">
        <v>1076</v>
      </c>
      <c r="F553" s="19">
        <v>2</v>
      </c>
      <c r="G553" s="19">
        <f>VLOOKUP(A553,Entradas!#REF!,303)</f>
        <v>0</v>
      </c>
      <c r="H553" s="19">
        <f>VLOOKUP(A553,Salidas!#REF!,1949,0)</f>
        <v>0</v>
      </c>
      <c r="I553" s="19">
        <f>(F553+G553)-H553</f>
        <v>2</v>
      </c>
      <c r="J553" s="93" t="s">
        <v>991</v>
      </c>
      <c r="K553" s="19" t="s">
        <v>1635</v>
      </c>
      <c r="L553" s="20">
        <v>650</v>
      </c>
      <c r="M553" s="21">
        <f>Conteo!$L553*Conteo!$I553</f>
        <v>1300</v>
      </c>
      <c r="N553" s="22"/>
      <c r="O553" s="23">
        <f>Conteo!$L553*Conteo!$I553</f>
        <v>1300</v>
      </c>
      <c r="P553" s="106"/>
    </row>
    <row r="554" spans="1:16" ht="21" customHeight="1">
      <c r="A554" s="14" t="s">
        <v>2584</v>
      </c>
      <c r="B554" s="15">
        <v>40787</v>
      </c>
      <c r="C554" s="26" t="s">
        <v>1644</v>
      </c>
      <c r="D554" s="27" t="s">
        <v>1645</v>
      </c>
      <c r="E554" s="18" t="s">
        <v>1076</v>
      </c>
      <c r="F554" s="19">
        <v>4</v>
      </c>
      <c r="G554" s="19">
        <f>VLOOKUP(A554,Entradas!#REF!,303)</f>
        <v>0</v>
      </c>
      <c r="H554" s="19">
        <f>VLOOKUP(A554,Salidas!#REF!,1949,0)</f>
        <v>0</v>
      </c>
      <c r="I554" s="19">
        <f>(F554+G554)-H554</f>
        <v>4</v>
      </c>
      <c r="J554" s="93" t="s">
        <v>991</v>
      </c>
      <c r="K554" s="19" t="s">
        <v>1646</v>
      </c>
      <c r="L554" s="20" t="s">
        <v>1647</v>
      </c>
      <c r="M554" s="21">
        <f>Conteo!$L554*Conteo!$I554</f>
        <v>2180</v>
      </c>
      <c r="N554" s="22"/>
      <c r="O554" s="23">
        <f>Conteo!$L554*Conteo!$I554</f>
        <v>2180</v>
      </c>
      <c r="P554" s="106"/>
    </row>
    <row r="555" spans="1:16" ht="21" customHeight="1">
      <c r="A555" s="14" t="s">
        <v>2586</v>
      </c>
      <c r="B555" s="15">
        <v>43493</v>
      </c>
      <c r="C555" s="26" t="s">
        <v>1650</v>
      </c>
      <c r="D555" s="27" t="s">
        <v>1651</v>
      </c>
      <c r="E555" s="18" t="s">
        <v>1076</v>
      </c>
      <c r="F555" s="19">
        <v>5</v>
      </c>
      <c r="G555" s="19">
        <f>VLOOKUP(A555,Entradas!#REF!,303)</f>
        <v>0</v>
      </c>
      <c r="H555" s="19">
        <f>VLOOKUP(A555,Salidas!#REF!,1949,0)</f>
        <v>0</v>
      </c>
      <c r="I555" s="19">
        <f>(F555+G555)-H555</f>
        <v>5</v>
      </c>
      <c r="J555" s="93" t="s">
        <v>991</v>
      </c>
      <c r="K555" s="19" t="s">
        <v>1652</v>
      </c>
      <c r="L555" s="20" t="s">
        <v>1653</v>
      </c>
      <c r="M555" s="21">
        <f>Conteo!$L555*Conteo!$I555</f>
        <v>7120</v>
      </c>
      <c r="N555" s="22"/>
      <c r="O555" s="23">
        <f>Conteo!$L555*Conteo!$I555</f>
        <v>7120</v>
      </c>
      <c r="P555" s="111"/>
    </row>
    <row r="556" spans="1:16" ht="21" customHeight="1">
      <c r="A556" s="14" t="s">
        <v>2587</v>
      </c>
      <c r="B556" s="15">
        <v>43493</v>
      </c>
      <c r="C556" s="26" t="s">
        <v>1654</v>
      </c>
      <c r="D556" s="27" t="s">
        <v>1655</v>
      </c>
      <c r="E556" s="18" t="s">
        <v>1076</v>
      </c>
      <c r="F556" s="19">
        <v>1</v>
      </c>
      <c r="G556" s="19">
        <f>VLOOKUP(A556,Entradas!#REF!,303)</f>
        <v>0</v>
      </c>
      <c r="H556" s="19">
        <f>VLOOKUP(A556,Salidas!#REF!,1949,0)</f>
        <v>0</v>
      </c>
      <c r="I556" s="19">
        <f>(F556+G556)-H556</f>
        <v>1</v>
      </c>
      <c r="J556" s="93" t="s">
        <v>991</v>
      </c>
      <c r="K556" s="19" t="s">
        <v>1656</v>
      </c>
      <c r="L556" s="20" t="s">
        <v>1653</v>
      </c>
      <c r="M556" s="21">
        <f>Conteo!$L556*Conteo!$I556</f>
        <v>1424</v>
      </c>
      <c r="N556" s="22"/>
      <c r="O556" s="23">
        <f>Conteo!$L556*Conteo!$I556</f>
        <v>1424</v>
      </c>
      <c r="P556" s="106"/>
    </row>
    <row r="557" spans="1:16" ht="21" customHeight="1">
      <c r="A557" s="14" t="s">
        <v>2589</v>
      </c>
      <c r="B557" s="15">
        <v>43493</v>
      </c>
      <c r="C557" s="26" t="s">
        <v>1659</v>
      </c>
      <c r="D557" s="27" t="s">
        <v>1660</v>
      </c>
      <c r="E557" s="18" t="s">
        <v>1076</v>
      </c>
      <c r="F557" s="19">
        <v>5</v>
      </c>
      <c r="G557" s="19">
        <f>VLOOKUP(A557,Entradas!#REF!,303)</f>
        <v>0</v>
      </c>
      <c r="H557" s="19">
        <f>VLOOKUP(A557,Salidas!#REF!,1949,0)</f>
        <v>0</v>
      </c>
      <c r="I557" s="19">
        <f>(F557+G557)-H557</f>
        <v>5</v>
      </c>
      <c r="J557" s="93" t="s">
        <v>991</v>
      </c>
      <c r="K557" s="19" t="s">
        <v>1656</v>
      </c>
      <c r="L557" s="20" t="s">
        <v>1661</v>
      </c>
      <c r="M557" s="21">
        <f>Conteo!$L557*Conteo!$I557</f>
        <v>4500</v>
      </c>
      <c r="N557" s="22"/>
      <c r="O557" s="23">
        <f>Conteo!$L557*Conteo!$I557</f>
        <v>4500</v>
      </c>
      <c r="P557" s="106"/>
    </row>
    <row r="558" spans="1:16" ht="21" customHeight="1">
      <c r="A558" s="14" t="s">
        <v>2590</v>
      </c>
      <c r="B558" s="15">
        <f>VLOOKUP(Conteo!$C558,'[1]Hoja1'!$A:$I,8,0)</f>
        <v>40756</v>
      </c>
      <c r="C558" s="26" t="s">
        <v>1662</v>
      </c>
      <c r="D558" s="27" t="s">
        <v>1663</v>
      </c>
      <c r="E558" s="18" t="s">
        <v>1076</v>
      </c>
      <c r="F558" s="19">
        <v>2</v>
      </c>
      <c r="G558" s="19">
        <f>VLOOKUP(A558,Entradas!#REF!,303)</f>
        <v>0</v>
      </c>
      <c r="H558" s="19">
        <f>VLOOKUP(A558,Salidas!#REF!,1949,0)</f>
        <v>0</v>
      </c>
      <c r="I558" s="19">
        <f>(F558+G558)-H558</f>
        <v>2</v>
      </c>
      <c r="J558" s="93" t="s">
        <v>991</v>
      </c>
      <c r="K558" s="19" t="s">
        <v>1664</v>
      </c>
      <c r="L558" s="20" t="s">
        <v>1665</v>
      </c>
      <c r="M558" s="21">
        <f>Conteo!$L558*Conteo!$I558</f>
        <v>1160</v>
      </c>
      <c r="N558" s="22"/>
      <c r="O558" s="23">
        <f>Conteo!$L558*Conteo!$I558</f>
        <v>1160</v>
      </c>
      <c r="P558" s="106"/>
    </row>
    <row r="559" spans="1:16" ht="21" customHeight="1">
      <c r="A559" s="14" t="s">
        <v>2595</v>
      </c>
      <c r="B559" s="15">
        <f>VLOOKUP(Conteo!$C559,'[1]Hoja1'!$A:$I,8,0)</f>
        <v>40786</v>
      </c>
      <c r="C559" s="26" t="s">
        <v>1678</v>
      </c>
      <c r="D559" s="27" t="s">
        <v>1679</v>
      </c>
      <c r="E559" s="63" t="s">
        <v>1680</v>
      </c>
      <c r="F559" s="19">
        <v>1</v>
      </c>
      <c r="G559" s="19">
        <f>VLOOKUP(A559,Entradas!#REF!,303)</f>
        <v>0</v>
      </c>
      <c r="H559" s="19">
        <f>VLOOKUP(A559,Salidas!#REF!,1949,0)</f>
        <v>0</v>
      </c>
      <c r="I559" s="19">
        <f>(F559+G559)-H559</f>
        <v>1</v>
      </c>
      <c r="J559" s="93" t="s">
        <v>991</v>
      </c>
      <c r="K559" s="19" t="s">
        <v>1664</v>
      </c>
      <c r="L559" s="20" t="s">
        <v>1681</v>
      </c>
      <c r="M559" s="21">
        <f>Conteo!$L559*Conteo!$I559</f>
        <v>754</v>
      </c>
      <c r="N559" s="22"/>
      <c r="O559" s="23">
        <f>Conteo!$L559*Conteo!$I559</f>
        <v>754</v>
      </c>
      <c r="P559" s="106"/>
    </row>
    <row r="560" spans="1:16" ht="21" customHeight="1">
      <c r="A560" s="14" t="s">
        <v>2601</v>
      </c>
      <c r="B560" s="15">
        <f>VLOOKUP(Conteo!$C560,'[1]Hoja1'!$A:$I,8,0)</f>
        <v>40807</v>
      </c>
      <c r="C560" s="26" t="s">
        <v>1693</v>
      </c>
      <c r="D560" s="27" t="s">
        <v>1694</v>
      </c>
      <c r="E560" s="18" t="s">
        <v>368</v>
      </c>
      <c r="F560" s="19">
        <v>1</v>
      </c>
      <c r="G560" s="19">
        <f>VLOOKUP(A560,Entradas!#REF!,303)</f>
        <v>0</v>
      </c>
      <c r="H560" s="19">
        <f>VLOOKUP(A560,Salidas!#REF!,1949,0)</f>
        <v>0</v>
      </c>
      <c r="I560" s="19">
        <f>(F560+G560)-H560</f>
        <v>1</v>
      </c>
      <c r="J560" s="93" t="s">
        <v>991</v>
      </c>
      <c r="K560" s="19" t="s">
        <v>1664</v>
      </c>
      <c r="L560" s="20" t="s">
        <v>740</v>
      </c>
      <c r="M560" s="21">
        <f>Conteo!$L560*Conteo!$I560</f>
        <v>270</v>
      </c>
      <c r="N560" s="22"/>
      <c r="O560" s="23">
        <f>Conteo!$L560*Conteo!$I560</f>
        <v>270</v>
      </c>
      <c r="P560" s="106"/>
    </row>
    <row r="561" spans="1:16" ht="21" customHeight="1">
      <c r="A561" s="14" t="s">
        <v>2596</v>
      </c>
      <c r="B561" s="15">
        <f>VLOOKUP(Conteo!$C561,'[1]Hoja1'!$A:$I,8,0)</f>
        <v>41652</v>
      </c>
      <c r="C561" s="26" t="s">
        <v>1682</v>
      </c>
      <c r="D561" s="27" t="s">
        <v>1683</v>
      </c>
      <c r="E561" s="18" t="s">
        <v>1680</v>
      </c>
      <c r="F561" s="19">
        <v>1</v>
      </c>
      <c r="G561" s="19">
        <f>VLOOKUP(A561,Entradas!#REF!,303)</f>
        <v>0</v>
      </c>
      <c r="H561" s="19">
        <f>VLOOKUP(A561,Salidas!#REF!,1949,0)</f>
        <v>0</v>
      </c>
      <c r="I561" s="19">
        <f>(F561+G561)-H561</f>
        <v>1</v>
      </c>
      <c r="J561" s="93" t="s">
        <v>991</v>
      </c>
      <c r="K561" s="19" t="s">
        <v>1664</v>
      </c>
      <c r="L561" s="20" t="s">
        <v>1684</v>
      </c>
      <c r="M561" s="21">
        <f>Conteo!$L561*Conteo!$I561</f>
        <v>267</v>
      </c>
      <c r="N561" s="22"/>
      <c r="O561" s="23">
        <f>Conteo!$L561*Conteo!$I561</f>
        <v>267</v>
      </c>
      <c r="P561" s="106"/>
    </row>
    <row r="562" spans="1:16" ht="21" customHeight="1">
      <c r="A562" s="14" t="s">
        <v>2593</v>
      </c>
      <c r="B562" s="15">
        <f>VLOOKUP(Conteo!$C562,'[1]Hoja1'!$A:$I,8,0)</f>
        <v>43201</v>
      </c>
      <c r="C562" s="26" t="s">
        <v>1673</v>
      </c>
      <c r="D562" s="27" t="s">
        <v>1674</v>
      </c>
      <c r="E562" s="18" t="s">
        <v>368</v>
      </c>
      <c r="F562" s="19">
        <v>3</v>
      </c>
      <c r="G562" s="19">
        <f>VLOOKUP(A562,Entradas!#REF!,303)</f>
        <v>0</v>
      </c>
      <c r="H562" s="19">
        <f>VLOOKUP(A562,Salidas!#REF!,1949,0)</f>
        <v>0</v>
      </c>
      <c r="I562" s="19">
        <f>(F562+G562)-H562</f>
        <v>3</v>
      </c>
      <c r="J562" s="93" t="s">
        <v>991</v>
      </c>
      <c r="K562" s="19" t="s">
        <v>1664</v>
      </c>
      <c r="L562" s="20" t="s">
        <v>1675</v>
      </c>
      <c r="M562" s="21">
        <f>Conteo!$L562*Conteo!$I562</f>
        <v>1422</v>
      </c>
      <c r="N562" s="22"/>
      <c r="O562" s="23">
        <f>Conteo!$L562*Conteo!$I562</f>
        <v>1422</v>
      </c>
      <c r="P562" s="106"/>
    </row>
    <row r="563" spans="1:16" ht="21" customHeight="1">
      <c r="A563" s="14" t="s">
        <v>2594</v>
      </c>
      <c r="B563" s="15">
        <f>VLOOKUP(Conteo!$C563,'[1]Hoja1'!$A:$I,8,0)</f>
        <v>43201</v>
      </c>
      <c r="C563" s="26" t="s">
        <v>1676</v>
      </c>
      <c r="D563" s="27" t="s">
        <v>1677</v>
      </c>
      <c r="E563" s="18" t="s">
        <v>368</v>
      </c>
      <c r="F563" s="19">
        <v>2</v>
      </c>
      <c r="G563" s="19">
        <f>VLOOKUP(A563,Entradas!#REF!,303)</f>
        <v>0</v>
      </c>
      <c r="H563" s="19">
        <f>VLOOKUP(A563,Salidas!#REF!,1949,0)</f>
        <v>0</v>
      </c>
      <c r="I563" s="19">
        <f>(F563+G563)-H563</f>
        <v>2</v>
      </c>
      <c r="J563" s="93" t="s">
        <v>991</v>
      </c>
      <c r="K563" s="19" t="s">
        <v>1664</v>
      </c>
      <c r="L563" s="20" t="s">
        <v>1675</v>
      </c>
      <c r="M563" s="21">
        <f>Conteo!$L563*Conteo!$I563</f>
        <v>948</v>
      </c>
      <c r="N563" s="22"/>
      <c r="O563" s="23">
        <f>Conteo!$L563*Conteo!$I563</f>
        <v>948</v>
      </c>
      <c r="P563" s="106"/>
    </row>
    <row r="564" spans="1:16" ht="21" customHeight="1">
      <c r="A564" s="14" t="s">
        <v>2592</v>
      </c>
      <c r="B564" s="15">
        <f>VLOOKUP(Conteo!$C564,'[1]Hoja1'!$A:$I,8,0)</f>
        <v>43399</v>
      </c>
      <c r="C564" s="26" t="s">
        <v>1669</v>
      </c>
      <c r="D564" s="27" t="s">
        <v>1670</v>
      </c>
      <c r="E564" s="18" t="s">
        <v>1671</v>
      </c>
      <c r="F564" s="19">
        <v>1</v>
      </c>
      <c r="G564" s="19">
        <f>VLOOKUP(A564,Entradas!#REF!,303)</f>
        <v>0</v>
      </c>
      <c r="H564" s="19">
        <f>VLOOKUP(A564,Salidas!#REF!,1949,0)</f>
        <v>0</v>
      </c>
      <c r="I564" s="19">
        <f>(F564+G564)-H564</f>
        <v>1</v>
      </c>
      <c r="J564" s="93" t="s">
        <v>991</v>
      </c>
      <c r="K564" s="19" t="s">
        <v>1664</v>
      </c>
      <c r="L564" s="20" t="s">
        <v>1672</v>
      </c>
      <c r="M564" s="21">
        <f>Conteo!$L564*Conteo!$I564</f>
        <v>537</v>
      </c>
      <c r="N564" s="22"/>
      <c r="O564" s="23">
        <f>Conteo!$L564*Conteo!$I564</f>
        <v>537</v>
      </c>
      <c r="P564" s="106"/>
    </row>
    <row r="565" spans="1:16" ht="21" customHeight="1">
      <c r="A565" s="14" t="s">
        <v>2597</v>
      </c>
      <c r="B565" s="15">
        <f>VLOOKUP(Conteo!$C565,'[1]Hoja1'!$A:$I,8,0)</f>
        <v>43493</v>
      </c>
      <c r="C565" s="26" t="s">
        <v>1685</v>
      </c>
      <c r="D565" s="27" t="s">
        <v>1686</v>
      </c>
      <c r="E565" s="18" t="s">
        <v>1680</v>
      </c>
      <c r="F565" s="19">
        <v>1</v>
      </c>
      <c r="G565" s="19">
        <f>VLOOKUP(A565,Entradas!#REF!,303)</f>
        <v>0</v>
      </c>
      <c r="H565" s="19">
        <f>VLOOKUP(A565,Salidas!#REF!,1949,0)</f>
        <v>0</v>
      </c>
      <c r="I565" s="19">
        <f>(F565+G565)-H565</f>
        <v>1</v>
      </c>
      <c r="J565" s="93" t="s">
        <v>991</v>
      </c>
      <c r="K565" s="19" t="s">
        <v>1664</v>
      </c>
      <c r="L565" s="20" t="s">
        <v>1684</v>
      </c>
      <c r="M565" s="21">
        <f>Conteo!$L565*Conteo!$I565</f>
        <v>267</v>
      </c>
      <c r="N565" s="22"/>
      <c r="O565" s="23">
        <f>Conteo!$L565*Conteo!$I565</f>
        <v>267</v>
      </c>
      <c r="P565" s="106"/>
    </row>
    <row r="566" spans="1:16" ht="21" customHeight="1">
      <c r="A566" s="14" t="s">
        <v>2598</v>
      </c>
      <c r="B566" s="15">
        <f>VLOOKUP(Conteo!$C566,'[1]Hoja1'!$A:$I,8,0)</f>
        <v>43493</v>
      </c>
      <c r="C566" s="26" t="s">
        <v>1687</v>
      </c>
      <c r="D566" s="27" t="s">
        <v>1688</v>
      </c>
      <c r="E566" s="18" t="s">
        <v>1680</v>
      </c>
      <c r="F566" s="19">
        <v>1</v>
      </c>
      <c r="G566" s="19">
        <f>VLOOKUP(A566,Entradas!#REF!,303)</f>
        <v>0</v>
      </c>
      <c r="H566" s="19">
        <f>VLOOKUP(A566,Salidas!#REF!,1949,0)</f>
        <v>0</v>
      </c>
      <c r="I566" s="19">
        <f>(F566+G566)-H566</f>
        <v>1</v>
      </c>
      <c r="J566" s="93" t="s">
        <v>991</v>
      </c>
      <c r="K566" s="19" t="s">
        <v>1664</v>
      </c>
      <c r="L566" s="20" t="s">
        <v>1391</v>
      </c>
      <c r="M566" s="21">
        <f>Conteo!$L566*Conteo!$I566</f>
        <v>429</v>
      </c>
      <c r="N566" s="22"/>
      <c r="O566" s="23">
        <f>Conteo!$L566*Conteo!$I566</f>
        <v>429</v>
      </c>
      <c r="P566" s="106"/>
    </row>
    <row r="567" spans="1:16" ht="21" customHeight="1">
      <c r="A567" s="14" t="s">
        <v>2599</v>
      </c>
      <c r="B567" s="15">
        <f>VLOOKUP(Conteo!$C567,'[1]Hoja1'!$A:$I,8,0)</f>
        <v>43493</v>
      </c>
      <c r="C567" s="26" t="s">
        <v>1689</v>
      </c>
      <c r="D567" s="27" t="s">
        <v>1690</v>
      </c>
      <c r="E567" s="18" t="s">
        <v>1680</v>
      </c>
      <c r="F567" s="19">
        <v>1</v>
      </c>
      <c r="G567" s="19">
        <f>VLOOKUP(A567,Entradas!#REF!,303)</f>
        <v>0</v>
      </c>
      <c r="H567" s="19">
        <f>VLOOKUP(A567,Salidas!#REF!,1949,0)</f>
        <v>0</v>
      </c>
      <c r="I567" s="19">
        <v>2</v>
      </c>
      <c r="J567" s="93" t="s">
        <v>991</v>
      </c>
      <c r="K567" s="19" t="s">
        <v>1664</v>
      </c>
      <c r="L567" s="20" t="s">
        <v>1391</v>
      </c>
      <c r="M567" s="21">
        <f>Conteo!$L567*Conteo!$I567</f>
        <v>858</v>
      </c>
      <c r="N567" s="22"/>
      <c r="O567" s="23">
        <f>Conteo!$L567*Conteo!$I567</f>
        <v>858</v>
      </c>
      <c r="P567" s="106"/>
    </row>
    <row r="568" spans="1:16" ht="21" customHeight="1">
      <c r="A568" s="14" t="s">
        <v>2591</v>
      </c>
      <c r="B568" s="15">
        <f>VLOOKUP(Conteo!$C568,'[1]Hoja1'!$A:$I,8,0)</f>
        <v>43566</v>
      </c>
      <c r="C568" s="26" t="s">
        <v>1666</v>
      </c>
      <c r="D568" s="27" t="s">
        <v>1667</v>
      </c>
      <c r="E568" s="18" t="s">
        <v>1076</v>
      </c>
      <c r="F568" s="19">
        <v>1</v>
      </c>
      <c r="G568" s="19">
        <f>VLOOKUP(A568,Entradas!#REF!,303)</f>
        <v>0</v>
      </c>
      <c r="H568" s="19">
        <f>VLOOKUP(A568,Salidas!#REF!,1949,0)</f>
        <v>0</v>
      </c>
      <c r="I568" s="19">
        <f>(F568+G568)-H568</f>
        <v>1</v>
      </c>
      <c r="J568" s="93" t="s">
        <v>991</v>
      </c>
      <c r="K568" s="19" t="s">
        <v>1664</v>
      </c>
      <c r="L568" s="20" t="s">
        <v>1668</v>
      </c>
      <c r="M568" s="21">
        <f>Conteo!$L568*Conteo!$I568</f>
        <v>740</v>
      </c>
      <c r="N568" s="22"/>
      <c r="O568" s="23">
        <f>Conteo!$L568*Conteo!$I568</f>
        <v>740</v>
      </c>
      <c r="P568" s="106"/>
    </row>
    <row r="569" spans="1:16" ht="21" customHeight="1">
      <c r="A569" s="14" t="s">
        <v>2600</v>
      </c>
      <c r="B569" s="15" t="str">
        <f>VLOOKUP(Conteo!$C569,'[1]Hoja1'!$A:$I,8,0)</f>
        <v>21/092011</v>
      </c>
      <c r="C569" s="26" t="s">
        <v>1691</v>
      </c>
      <c r="D569" s="27" t="s">
        <v>1692</v>
      </c>
      <c r="E569" s="18" t="s">
        <v>368</v>
      </c>
      <c r="F569" s="19">
        <v>2</v>
      </c>
      <c r="G569" s="19">
        <f>VLOOKUP(A569,Entradas!#REF!,303)</f>
        <v>0</v>
      </c>
      <c r="H569" s="19">
        <f>VLOOKUP(A569,Salidas!#REF!,1949,0)</f>
        <v>0</v>
      </c>
      <c r="I569" s="19">
        <f>(F569+G569)-H569</f>
        <v>2</v>
      </c>
      <c r="J569" s="93" t="s">
        <v>991</v>
      </c>
      <c r="K569" s="19" t="s">
        <v>1664</v>
      </c>
      <c r="L569" s="20" t="s">
        <v>740</v>
      </c>
      <c r="M569" s="21">
        <f>Conteo!$L569*Conteo!$I569</f>
        <v>540</v>
      </c>
      <c r="N569" s="22"/>
      <c r="O569" s="23">
        <f>Conteo!$L569*Conteo!$I569</f>
        <v>540</v>
      </c>
      <c r="P569" s="106"/>
    </row>
    <row r="570" spans="1:16" ht="21" customHeight="1">
      <c r="A570" s="14"/>
      <c r="B570" s="15"/>
      <c r="C570" s="26" t="s">
        <v>3050</v>
      </c>
      <c r="D570" s="27" t="s">
        <v>3051</v>
      </c>
      <c r="E570" s="18" t="s">
        <v>1076</v>
      </c>
      <c r="F570" s="19"/>
      <c r="G570" s="19" t="e">
        <f>VLOOKUP(A570,Entradas!#REF!,303)</f>
        <v>#N/A</v>
      </c>
      <c r="H570" s="19" t="e">
        <f>VLOOKUP(A570,Salidas!#REF!,1949,0)</f>
        <v>#N/A</v>
      </c>
      <c r="I570" s="19">
        <v>3</v>
      </c>
      <c r="J570" s="93" t="s">
        <v>991</v>
      </c>
      <c r="K570" s="19" t="s">
        <v>3052</v>
      </c>
      <c r="L570" s="20">
        <v>900</v>
      </c>
      <c r="M570" s="21">
        <f>Conteo!$L570*Conteo!$I570</f>
        <v>2700</v>
      </c>
      <c r="N570" s="22"/>
      <c r="O570" s="23">
        <f>Conteo!$L570*Conteo!$I570</f>
        <v>2700</v>
      </c>
      <c r="P570" s="106"/>
    </row>
    <row r="571" spans="1:16" ht="21" customHeight="1">
      <c r="A571" s="14" t="s">
        <v>2602</v>
      </c>
      <c r="B571" s="15">
        <f>VLOOKUP(Conteo!$C571,'[1]Hoja1'!$A:$I,8,0)</f>
        <v>41564</v>
      </c>
      <c r="C571" s="26" t="s">
        <v>1695</v>
      </c>
      <c r="D571" s="27" t="s">
        <v>1696</v>
      </c>
      <c r="E571" s="18" t="s">
        <v>1076</v>
      </c>
      <c r="F571" s="19">
        <v>10</v>
      </c>
      <c r="G571" s="19">
        <f>VLOOKUP(A571,Entradas!#REF!,303)</f>
        <v>0</v>
      </c>
      <c r="H571" s="19">
        <f>VLOOKUP(A571,Salidas!#REF!,1949,0)</f>
        <v>0</v>
      </c>
      <c r="I571" s="19">
        <f>(F571+G571)-H571</f>
        <v>10</v>
      </c>
      <c r="J571" s="93" t="s">
        <v>991</v>
      </c>
      <c r="K571" s="19" t="s">
        <v>1697</v>
      </c>
      <c r="L571" s="20" t="s">
        <v>1698</v>
      </c>
      <c r="M571" s="21">
        <f>Conteo!$L571*Conteo!$I571</f>
        <v>14160</v>
      </c>
      <c r="N571" s="22"/>
      <c r="O571" s="23">
        <f>Conteo!$L571*Conteo!$I571</f>
        <v>14160</v>
      </c>
      <c r="P571" s="106"/>
    </row>
    <row r="572" spans="1:16" ht="21" customHeight="1">
      <c r="A572" s="14" t="s">
        <v>2603</v>
      </c>
      <c r="B572" s="15">
        <f>VLOOKUP(Conteo!$C572,'[1]Hoja1'!$A:$I,8,0)</f>
        <v>41564</v>
      </c>
      <c r="C572" s="26" t="s">
        <v>1699</v>
      </c>
      <c r="D572" s="27" t="s">
        <v>1700</v>
      </c>
      <c r="E572" s="18" t="s">
        <v>1076</v>
      </c>
      <c r="F572" s="19">
        <v>6</v>
      </c>
      <c r="G572" s="19">
        <f>VLOOKUP(A572,Entradas!#REF!,303)</f>
        <v>0</v>
      </c>
      <c r="H572" s="19">
        <f>VLOOKUP(A572,Salidas!#REF!,1949,0)</f>
        <v>0</v>
      </c>
      <c r="I572" s="19">
        <f>(F572+G572)-H572</f>
        <v>6</v>
      </c>
      <c r="J572" s="93" t="s">
        <v>991</v>
      </c>
      <c r="K572" s="19" t="s">
        <v>1701</v>
      </c>
      <c r="L572" s="20" t="s">
        <v>1698</v>
      </c>
      <c r="M572" s="21">
        <f>Conteo!$L572*Conteo!$I572</f>
        <v>8496</v>
      </c>
      <c r="N572" s="22"/>
      <c r="O572" s="23">
        <f>Conteo!$L572*Conteo!$I572</f>
        <v>8496</v>
      </c>
      <c r="P572" s="106"/>
    </row>
    <row r="573" spans="1:16" ht="21" customHeight="1">
      <c r="A573" s="14" t="s">
        <v>2610</v>
      </c>
      <c r="B573" s="15">
        <f>VLOOKUP(Conteo!$C573,'[1]Hoja1'!$A:$I,8,0)</f>
        <v>42605</v>
      </c>
      <c r="C573" s="26" t="s">
        <v>1720</v>
      </c>
      <c r="D573" s="27" t="s">
        <v>1721</v>
      </c>
      <c r="E573" s="18" t="s">
        <v>1076</v>
      </c>
      <c r="F573" s="19">
        <v>3</v>
      </c>
      <c r="G573" s="19">
        <f>VLOOKUP(A573,Entradas!#REF!,303)</f>
        <v>0</v>
      </c>
      <c r="H573" s="19">
        <f>VLOOKUP(A573,Salidas!#REF!,1949,0)</f>
        <v>0</v>
      </c>
      <c r="I573" s="19">
        <v>4</v>
      </c>
      <c r="J573" s="93" t="s">
        <v>991</v>
      </c>
      <c r="K573" s="19" t="s">
        <v>1701</v>
      </c>
      <c r="L573" s="20" t="s">
        <v>1661</v>
      </c>
      <c r="M573" s="21">
        <f>Conteo!$L573*Conteo!$I573</f>
        <v>3600</v>
      </c>
      <c r="N573" s="22"/>
      <c r="O573" s="23">
        <f>Conteo!$L573*Conteo!$I573</f>
        <v>3600</v>
      </c>
      <c r="P573" s="106"/>
    </row>
    <row r="574" spans="1:16" ht="21" customHeight="1">
      <c r="A574" s="30" t="s">
        <v>2723</v>
      </c>
      <c r="B574" s="15">
        <v>44265</v>
      </c>
      <c r="C574" s="19" t="s">
        <v>2723</v>
      </c>
      <c r="D574" s="31" t="s">
        <v>2724</v>
      </c>
      <c r="E574" s="32" t="s">
        <v>1076</v>
      </c>
      <c r="F574" s="32">
        <v>5</v>
      </c>
      <c r="G574" s="19">
        <v>0</v>
      </c>
      <c r="H574" s="19">
        <v>0</v>
      </c>
      <c r="I574" s="32">
        <v>5</v>
      </c>
      <c r="J574" s="94" t="s">
        <v>991</v>
      </c>
      <c r="K574" s="32" t="s">
        <v>1704</v>
      </c>
      <c r="L574" s="33">
        <v>975</v>
      </c>
      <c r="M574" s="21">
        <f>Conteo!$L574*Conteo!$I574</f>
        <v>4875</v>
      </c>
      <c r="N574" s="22"/>
      <c r="O574" s="23">
        <f>Conteo!$L574*Conteo!$I574</f>
        <v>4875</v>
      </c>
      <c r="P574" s="106"/>
    </row>
    <row r="575" spans="1:16" ht="21" customHeight="1">
      <c r="A575" s="14" t="s">
        <v>2606</v>
      </c>
      <c r="B575" s="15">
        <f>VLOOKUP(Conteo!$C575,'[1]Hoja1'!$A:$I,8,0)</f>
        <v>40280</v>
      </c>
      <c r="C575" s="26" t="s">
        <v>1709</v>
      </c>
      <c r="D575" s="27" t="s">
        <v>1710</v>
      </c>
      <c r="E575" s="18" t="s">
        <v>1076</v>
      </c>
      <c r="F575" s="19">
        <v>6</v>
      </c>
      <c r="G575" s="19">
        <f>VLOOKUP(A575,Entradas!#REF!,303)</f>
        <v>0</v>
      </c>
      <c r="H575" s="19">
        <f>VLOOKUP(A575,Salidas!#REF!,1949,0)</f>
        <v>0</v>
      </c>
      <c r="I575" s="19">
        <f>(F575+G575)-H575</f>
        <v>6</v>
      </c>
      <c r="J575" s="93" t="s">
        <v>991</v>
      </c>
      <c r="K575" s="19" t="s">
        <v>1707</v>
      </c>
      <c r="L575" s="20" t="s">
        <v>1708</v>
      </c>
      <c r="M575" s="21">
        <f>Conteo!$L575*Conteo!$I575</f>
        <v>10818</v>
      </c>
      <c r="N575" s="22"/>
      <c r="O575" s="23">
        <f>Conteo!$L575*Conteo!$I575</f>
        <v>10818</v>
      </c>
      <c r="P575" s="106"/>
    </row>
    <row r="576" spans="1:16" ht="21" customHeight="1">
      <c r="A576" s="14"/>
      <c r="B576" s="15"/>
      <c r="C576" s="26" t="s">
        <v>3048</v>
      </c>
      <c r="D576" s="27" t="s">
        <v>3049</v>
      </c>
      <c r="E576" s="18" t="s">
        <v>1076</v>
      </c>
      <c r="F576" s="19"/>
      <c r="G576" s="19" t="e">
        <f>VLOOKUP(A576,Entradas!#REF!,303)</f>
        <v>#N/A</v>
      </c>
      <c r="H576" s="19" t="e">
        <f>VLOOKUP(A576,Salidas!#REF!,1949,0)</f>
        <v>#N/A</v>
      </c>
      <c r="I576" s="19">
        <v>2</v>
      </c>
      <c r="J576" s="93" t="s">
        <v>991</v>
      </c>
      <c r="K576" s="19" t="s">
        <v>1707</v>
      </c>
      <c r="L576" s="20">
        <v>800</v>
      </c>
      <c r="M576" s="21">
        <f>Conteo!$L576*Conteo!$I576</f>
        <v>1600</v>
      </c>
      <c r="N576" s="22"/>
      <c r="O576" s="23">
        <f>Conteo!$L576*Conteo!$I576</f>
        <v>1600</v>
      </c>
      <c r="P576" s="106"/>
    </row>
    <row r="577" spans="1:16" ht="21" customHeight="1">
      <c r="A577" s="30" t="s">
        <v>2725</v>
      </c>
      <c r="B577" s="15">
        <v>44265</v>
      </c>
      <c r="C577" s="19" t="s">
        <v>2725</v>
      </c>
      <c r="D577" s="31" t="s">
        <v>2726</v>
      </c>
      <c r="E577" s="32" t="s">
        <v>1076</v>
      </c>
      <c r="F577" s="32">
        <v>5</v>
      </c>
      <c r="G577" s="19">
        <v>0</v>
      </c>
      <c r="H577" s="19">
        <v>0</v>
      </c>
      <c r="I577" s="32">
        <v>0</v>
      </c>
      <c r="J577" s="94" t="s">
        <v>991</v>
      </c>
      <c r="K577" s="32" t="s">
        <v>1713</v>
      </c>
      <c r="L577" s="33">
        <v>1003</v>
      </c>
      <c r="M577" s="21">
        <f>Conteo!$L577*Conteo!$I577</f>
        <v>0</v>
      </c>
      <c r="N577" s="22"/>
      <c r="O577" s="23">
        <f>Conteo!$L577*Conteo!$I577</f>
        <v>0</v>
      </c>
      <c r="P577" s="106"/>
    </row>
    <row r="578" spans="1:16" ht="21" customHeight="1">
      <c r="A578" s="14" t="s">
        <v>2568</v>
      </c>
      <c r="B578" s="15">
        <f>VLOOKUP(Conteo!$C578,'[1]Hoja1'!$A:$I,8,0)</f>
        <v>40280</v>
      </c>
      <c r="C578" s="26" t="s">
        <v>1605</v>
      </c>
      <c r="D578" s="27" t="s">
        <v>1606</v>
      </c>
      <c r="E578" s="18" t="s">
        <v>368</v>
      </c>
      <c r="F578" s="19">
        <v>10</v>
      </c>
      <c r="G578" s="19">
        <f>VLOOKUP(A578,Entradas!#REF!,303)</f>
        <v>0</v>
      </c>
      <c r="H578" s="19">
        <f>VLOOKUP(A578,Salidas!#REF!,1949,0)</f>
        <v>0</v>
      </c>
      <c r="I578" s="19">
        <v>8</v>
      </c>
      <c r="J578" s="93" t="s">
        <v>991</v>
      </c>
      <c r="K578" s="19" t="s">
        <v>1716</v>
      </c>
      <c r="L578" s="20" t="s">
        <v>1452</v>
      </c>
      <c r="M578" s="21">
        <f>Conteo!$L578*Conteo!$I578</f>
        <v>400</v>
      </c>
      <c r="N578" s="22"/>
      <c r="O578" s="23">
        <f>Conteo!$L578*Conteo!$I578</f>
        <v>400</v>
      </c>
      <c r="P578" s="106"/>
    </row>
    <row r="579" spans="1:16" ht="24" customHeight="1">
      <c r="A579" s="14" t="s">
        <v>2572</v>
      </c>
      <c r="B579" s="15">
        <f>VLOOKUP(Conteo!$C579,'[1]Hoja1'!$A:$I,8,0)</f>
        <v>40807</v>
      </c>
      <c r="C579" s="26" t="s">
        <v>1616</v>
      </c>
      <c r="D579" s="27" t="s">
        <v>1617</v>
      </c>
      <c r="E579" s="18" t="s">
        <v>368</v>
      </c>
      <c r="F579" s="19">
        <v>12</v>
      </c>
      <c r="G579" s="19">
        <f>VLOOKUP(A579,Entradas!#REF!,303)</f>
        <v>0</v>
      </c>
      <c r="H579" s="19">
        <f>VLOOKUP(A579,Salidas!#REF!,1949,0)</f>
        <v>0</v>
      </c>
      <c r="I579" s="19">
        <v>11</v>
      </c>
      <c r="J579" s="93" t="s">
        <v>991</v>
      </c>
      <c r="K579" s="19" t="s">
        <v>1716</v>
      </c>
      <c r="L579" s="20" t="s">
        <v>1615</v>
      </c>
      <c r="M579" s="21">
        <f>Conteo!$L579*Conteo!$I579</f>
        <v>1078</v>
      </c>
      <c r="N579" s="22"/>
      <c r="O579" s="23">
        <f>Conteo!$L579*Conteo!$I579</f>
        <v>1078</v>
      </c>
      <c r="P579" s="106"/>
    </row>
    <row r="580" spans="1:16" ht="24" customHeight="1">
      <c r="A580" s="14" t="s">
        <v>2569</v>
      </c>
      <c r="B580" s="15">
        <f>VLOOKUP(Conteo!$C580,'[1]Hoja1'!$A:$I,8,0)</f>
        <v>41750</v>
      </c>
      <c r="C580" s="26" t="s">
        <v>1607</v>
      </c>
      <c r="D580" s="27" t="s">
        <v>1608</v>
      </c>
      <c r="E580" s="18" t="s">
        <v>368</v>
      </c>
      <c r="F580" s="19">
        <v>6</v>
      </c>
      <c r="G580" s="19">
        <f>VLOOKUP(A580,Entradas!#REF!,303)</f>
        <v>0</v>
      </c>
      <c r="H580" s="19">
        <f>VLOOKUP(A580,Salidas!#REF!,1949,0)</f>
        <v>0</v>
      </c>
      <c r="I580" s="19">
        <f>(F580+G580)-H580</f>
        <v>6</v>
      </c>
      <c r="J580" s="93" t="s">
        <v>991</v>
      </c>
      <c r="K580" s="19" t="s">
        <v>1716</v>
      </c>
      <c r="L580" s="20" t="s">
        <v>1609</v>
      </c>
      <c r="M580" s="21">
        <f>Conteo!$L580*Conteo!$I580</f>
        <v>228</v>
      </c>
      <c r="N580" s="22"/>
      <c r="O580" s="23">
        <f>Conteo!$L580*Conteo!$I580</f>
        <v>228</v>
      </c>
      <c r="P580" s="106"/>
    </row>
    <row r="581" spans="1:16" ht="21" customHeight="1">
      <c r="A581" s="14" t="s">
        <v>2573</v>
      </c>
      <c r="B581" s="15">
        <f>VLOOKUP(Conteo!$C581,'[1]Hoja1'!$A:$I,8,0)</f>
        <v>43399</v>
      </c>
      <c r="C581" s="26" t="s">
        <v>1618</v>
      </c>
      <c r="D581" s="27" t="s">
        <v>1619</v>
      </c>
      <c r="E581" s="18" t="s">
        <v>368</v>
      </c>
      <c r="F581" s="19">
        <v>5</v>
      </c>
      <c r="G581" s="19">
        <f>VLOOKUP(A581,Entradas!#REF!,303)</f>
        <v>0</v>
      </c>
      <c r="H581" s="19">
        <f>VLOOKUP(A581,Salidas!#REF!,1949,0)</f>
        <v>0</v>
      </c>
      <c r="I581" s="19">
        <v>4</v>
      </c>
      <c r="J581" s="93" t="s">
        <v>991</v>
      </c>
      <c r="K581" s="19" t="s">
        <v>1724</v>
      </c>
      <c r="L581" s="20" t="s">
        <v>1620</v>
      </c>
      <c r="M581" s="21">
        <f>Conteo!$L581*Conteo!$I581</f>
        <v>432</v>
      </c>
      <c r="N581" s="22"/>
      <c r="O581" s="23">
        <f>Conteo!$L581*Conteo!$I581</f>
        <v>432</v>
      </c>
      <c r="P581" s="106"/>
    </row>
    <row r="582" spans="1:16" ht="21" customHeight="1">
      <c r="A582" s="14" t="s">
        <v>2574</v>
      </c>
      <c r="B582" s="15">
        <f>VLOOKUP(Conteo!$C582,'[1]Hoja1'!$A:$I,8,0)</f>
        <v>43399</v>
      </c>
      <c r="C582" s="26" t="s">
        <v>1621</v>
      </c>
      <c r="D582" s="27" t="s">
        <v>1622</v>
      </c>
      <c r="E582" s="18" t="s">
        <v>368</v>
      </c>
      <c r="F582" s="19">
        <v>2</v>
      </c>
      <c r="G582" s="19">
        <f>VLOOKUP(A582,Entradas!#REF!,303)</f>
        <v>0</v>
      </c>
      <c r="H582" s="19">
        <f>VLOOKUP(A582,Salidas!#REF!,1949,0)</f>
        <v>0</v>
      </c>
      <c r="I582" s="19">
        <f>(F582+G582)-H582</f>
        <v>2</v>
      </c>
      <c r="J582" s="93" t="s">
        <v>991</v>
      </c>
      <c r="K582" s="19" t="s">
        <v>1724</v>
      </c>
      <c r="L582" s="20" t="s">
        <v>1620</v>
      </c>
      <c r="M582" s="21">
        <f>Conteo!$L582*Conteo!$I582</f>
        <v>216</v>
      </c>
      <c r="N582" s="22"/>
      <c r="O582" s="23">
        <f>Conteo!$L582*Conteo!$I582</f>
        <v>216</v>
      </c>
      <c r="P582" s="106"/>
    </row>
    <row r="583" spans="1:16" ht="21" customHeight="1">
      <c r="A583" s="14" t="s">
        <v>2575</v>
      </c>
      <c r="B583" s="15">
        <f>VLOOKUP(Conteo!$C583,'[1]Hoja1'!$A:$I,8,0)</f>
        <v>43399</v>
      </c>
      <c r="C583" s="26" t="s">
        <v>1623</v>
      </c>
      <c r="D583" s="27" t="s">
        <v>1624</v>
      </c>
      <c r="E583" s="18" t="s">
        <v>368</v>
      </c>
      <c r="F583" s="19">
        <v>9</v>
      </c>
      <c r="G583" s="19">
        <f>VLOOKUP(A583,Entradas!#REF!,303)</f>
        <v>0</v>
      </c>
      <c r="H583" s="19">
        <f>VLOOKUP(A583,Salidas!#REF!,1949,0)</f>
        <v>0</v>
      </c>
      <c r="I583" s="19">
        <f>(F583+G583)-H583</f>
        <v>9</v>
      </c>
      <c r="J583" s="93" t="s">
        <v>991</v>
      </c>
      <c r="K583" s="19" t="s">
        <v>1724</v>
      </c>
      <c r="L583" s="20" t="s">
        <v>1620</v>
      </c>
      <c r="M583" s="21">
        <f>Conteo!$L583*Conteo!$I583</f>
        <v>972</v>
      </c>
      <c r="N583" s="22"/>
      <c r="O583" s="23">
        <f>Conteo!$L583*Conteo!$I583</f>
        <v>972</v>
      </c>
      <c r="P583" s="106"/>
    </row>
    <row r="584" spans="1:16" ht="21" customHeight="1">
      <c r="A584" s="14" t="s">
        <v>2565</v>
      </c>
      <c r="B584" s="15">
        <f>VLOOKUP(Conteo!$C584,'[1]Hoja1'!$A:$I,8,0)</f>
        <v>43493</v>
      </c>
      <c r="C584" s="26" t="s">
        <v>1598</v>
      </c>
      <c r="D584" s="27" t="s">
        <v>1599</v>
      </c>
      <c r="E584" s="18" t="s">
        <v>368</v>
      </c>
      <c r="F584" s="19">
        <v>4</v>
      </c>
      <c r="G584" s="19">
        <f>VLOOKUP(A584,Entradas!#REF!,303)</f>
        <v>0</v>
      </c>
      <c r="H584" s="19">
        <f>VLOOKUP(A584,Salidas!#REF!,1949,0)</f>
        <v>0</v>
      </c>
      <c r="I584" s="19">
        <f>(F584+G584)-H584</f>
        <v>4</v>
      </c>
      <c r="J584" s="93" t="s">
        <v>991</v>
      </c>
      <c r="K584" s="19" t="s">
        <v>1724</v>
      </c>
      <c r="L584" s="20" t="s">
        <v>637</v>
      </c>
      <c r="M584" s="21">
        <f>Conteo!$L584*Conteo!$I584</f>
        <v>396</v>
      </c>
      <c r="N584" s="22"/>
      <c r="O584" s="23">
        <f>Conteo!$L584*Conteo!$I584</f>
        <v>396</v>
      </c>
      <c r="P584" s="106"/>
    </row>
    <row r="585" spans="1:16" ht="21" customHeight="1">
      <c r="A585" s="30" t="s">
        <v>2719</v>
      </c>
      <c r="B585" s="15">
        <v>44265</v>
      </c>
      <c r="C585" s="19" t="s">
        <v>2719</v>
      </c>
      <c r="D585" s="31" t="s">
        <v>2720</v>
      </c>
      <c r="E585" s="32" t="s">
        <v>494</v>
      </c>
      <c r="F585" s="32">
        <v>1</v>
      </c>
      <c r="G585" s="19">
        <v>0</v>
      </c>
      <c r="H585" s="19">
        <v>0</v>
      </c>
      <c r="I585" s="32">
        <v>1</v>
      </c>
      <c r="J585" s="94" t="s">
        <v>991</v>
      </c>
      <c r="K585" s="32" t="s">
        <v>1724</v>
      </c>
      <c r="L585" s="33">
        <v>59</v>
      </c>
      <c r="M585" s="21">
        <f>Conteo!$L585*Conteo!$I585</f>
        <v>59</v>
      </c>
      <c r="N585" s="22"/>
      <c r="O585" s="23">
        <f>Conteo!$L585*Conteo!$I585</f>
        <v>59</v>
      </c>
      <c r="P585" s="106"/>
    </row>
    <row r="586" spans="1:16" ht="21" customHeight="1">
      <c r="A586" s="14" t="s">
        <v>2567</v>
      </c>
      <c r="B586" s="15">
        <v>44265</v>
      </c>
      <c r="C586" s="26" t="s">
        <v>2666</v>
      </c>
      <c r="D586" s="27" t="s">
        <v>1604</v>
      </c>
      <c r="E586" s="18" t="s">
        <v>368</v>
      </c>
      <c r="F586" s="19">
        <v>4</v>
      </c>
      <c r="G586" s="19">
        <f>VLOOKUP(A586,Entradas!#REF!,303)</f>
        <v>0</v>
      </c>
      <c r="H586" s="19">
        <f>VLOOKUP(A586,Salidas!#REF!,1949,0)</f>
        <v>0</v>
      </c>
      <c r="I586" s="19">
        <v>0</v>
      </c>
      <c r="J586" s="93" t="s">
        <v>991</v>
      </c>
      <c r="K586" s="19" t="s">
        <v>1724</v>
      </c>
      <c r="L586" s="20" t="s">
        <v>589</v>
      </c>
      <c r="M586" s="21">
        <f>Conteo!$L586*Conteo!$I586</f>
        <v>0</v>
      </c>
      <c r="N586" s="22"/>
      <c r="O586" s="23">
        <f>Conteo!$L586*Conteo!$I586</f>
        <v>0</v>
      </c>
      <c r="P586" s="106"/>
    </row>
    <row r="587" spans="1:16" ht="21" customHeight="1">
      <c r="A587" s="30" t="s">
        <v>2670</v>
      </c>
      <c r="B587" s="15">
        <v>44188</v>
      </c>
      <c r="C587" s="19" t="s">
        <v>2670</v>
      </c>
      <c r="D587" s="31" t="s">
        <v>2671</v>
      </c>
      <c r="E587" s="32" t="s">
        <v>1076</v>
      </c>
      <c r="F587" s="32">
        <v>3</v>
      </c>
      <c r="G587" s="19">
        <f>VLOOKUP(A587,Entradas!#REF!,303)</f>
        <v>0</v>
      </c>
      <c r="H587" s="19">
        <v>0</v>
      </c>
      <c r="I587" s="32">
        <v>0</v>
      </c>
      <c r="J587" s="94" t="s">
        <v>991</v>
      </c>
      <c r="K587" s="32" t="s">
        <v>2672</v>
      </c>
      <c r="L587" s="33">
        <v>1770</v>
      </c>
      <c r="M587" s="21">
        <f>Conteo!$L587*Conteo!$I587</f>
        <v>0</v>
      </c>
      <c r="N587" s="22"/>
      <c r="O587" s="23">
        <f>Conteo!$L587*Conteo!$I587</f>
        <v>0</v>
      </c>
      <c r="P587" s="106"/>
    </row>
    <row r="588" spans="1:16" ht="21" customHeight="1">
      <c r="A588" s="30" t="s">
        <v>2797</v>
      </c>
      <c r="B588" s="15">
        <v>44188</v>
      </c>
      <c r="C588" s="19" t="s">
        <v>2673</v>
      </c>
      <c r="D588" s="31" t="s">
        <v>2674</v>
      </c>
      <c r="E588" s="32" t="s">
        <v>1076</v>
      </c>
      <c r="F588" s="32">
        <v>2</v>
      </c>
      <c r="G588" s="19">
        <f>VLOOKUP(A588,Entradas!#REF!,303)</f>
        <v>0</v>
      </c>
      <c r="H588" s="19">
        <v>0</v>
      </c>
      <c r="I588" s="32">
        <v>2</v>
      </c>
      <c r="J588" s="94" t="s">
        <v>991</v>
      </c>
      <c r="K588" s="32" t="s">
        <v>2672</v>
      </c>
      <c r="L588" s="33">
        <v>1770</v>
      </c>
      <c r="M588" s="21">
        <f>Conteo!$L588*Conteo!$I588</f>
        <v>3540</v>
      </c>
      <c r="N588" s="22"/>
      <c r="O588" s="23">
        <f>Conteo!$L588*Conteo!$I588</f>
        <v>3540</v>
      </c>
      <c r="P588" s="106"/>
    </row>
    <row r="589" spans="1:16" ht="21" customHeight="1">
      <c r="A589" s="14" t="s">
        <v>2609</v>
      </c>
      <c r="B589" s="15">
        <f>VLOOKUP(Conteo!$C589,'[1]Hoja1'!$A:$I,8,0)</f>
        <v>40492</v>
      </c>
      <c r="C589" s="26" t="s">
        <v>1717</v>
      </c>
      <c r="D589" s="27" t="s">
        <v>1718</v>
      </c>
      <c r="E589" s="18" t="s">
        <v>1076</v>
      </c>
      <c r="F589" s="19">
        <v>2</v>
      </c>
      <c r="G589" s="19">
        <f>VLOOKUP(A589,Entradas!#REF!,303)</f>
        <v>0</v>
      </c>
      <c r="H589" s="19">
        <f>VLOOKUP(A589,Salidas!#REF!,1949,0)</f>
        <v>0</v>
      </c>
      <c r="I589" s="19">
        <f>(F589+G589)-H589</f>
        <v>2</v>
      </c>
      <c r="J589" s="93" t="s">
        <v>991</v>
      </c>
      <c r="K589" s="19" t="s">
        <v>1731</v>
      </c>
      <c r="L589" s="20" t="s">
        <v>1719</v>
      </c>
      <c r="M589" s="21">
        <f>Conteo!$L589*Conteo!$I589</f>
        <v>2600</v>
      </c>
      <c r="N589" s="22"/>
      <c r="O589" s="23">
        <f>Conteo!$L589*Conteo!$I589</f>
        <v>2600</v>
      </c>
      <c r="P589" s="106"/>
    </row>
    <row r="590" spans="1:16" ht="21" customHeight="1">
      <c r="A590" s="14" t="s">
        <v>2611</v>
      </c>
      <c r="B590" s="15">
        <f>VLOOKUP(Conteo!$C590,'[1]Hoja1'!$A:$I,8,0)</f>
        <v>42605</v>
      </c>
      <c r="C590" s="26" t="s">
        <v>1722</v>
      </c>
      <c r="D590" s="27" t="s">
        <v>1723</v>
      </c>
      <c r="E590" s="18" t="s">
        <v>1076</v>
      </c>
      <c r="F590" s="19">
        <v>1</v>
      </c>
      <c r="G590" s="19">
        <f>VLOOKUP(A590,Entradas!#REF!,303)</f>
        <v>0</v>
      </c>
      <c r="H590" s="19">
        <f>VLOOKUP(A590,Salidas!#REF!,1949,0)</f>
        <v>0</v>
      </c>
      <c r="I590" s="19">
        <f>(F590+G590)-H590</f>
        <v>1</v>
      </c>
      <c r="J590" s="93" t="s">
        <v>991</v>
      </c>
      <c r="K590" s="19" t="s">
        <v>1731</v>
      </c>
      <c r="L590" s="20" t="s">
        <v>1725</v>
      </c>
      <c r="M590" s="21">
        <f>Conteo!$L590*Conteo!$I590</f>
        <v>1600</v>
      </c>
      <c r="N590" s="22"/>
      <c r="O590" s="23">
        <f>Conteo!$L590*Conteo!$I590</f>
        <v>1600</v>
      </c>
      <c r="P590" s="106"/>
    </row>
    <row r="591" spans="1:16" ht="21" customHeight="1">
      <c r="A591" s="14" t="s">
        <v>2612</v>
      </c>
      <c r="B591" s="15">
        <f>VLOOKUP(Conteo!$C591,'[1]Hoja1'!$A:$I,8,0)</f>
        <v>42889</v>
      </c>
      <c r="C591" s="26" t="s">
        <v>1726</v>
      </c>
      <c r="D591" s="27" t="s">
        <v>1727</v>
      </c>
      <c r="E591" s="18" t="s">
        <v>1076</v>
      </c>
      <c r="F591" s="19">
        <v>5</v>
      </c>
      <c r="G591" s="19">
        <f>VLOOKUP(A591,Entradas!#REF!,303)</f>
        <v>0</v>
      </c>
      <c r="H591" s="19">
        <f>VLOOKUP(A591,Salidas!#REF!,1949,0)</f>
        <v>0</v>
      </c>
      <c r="I591" s="19">
        <f>(F591+G591)-H591</f>
        <v>5</v>
      </c>
      <c r="J591" s="93" t="s">
        <v>991</v>
      </c>
      <c r="K591" s="19" t="s">
        <v>1731</v>
      </c>
      <c r="L591" s="20" t="s">
        <v>1728</v>
      </c>
      <c r="M591" s="21">
        <f>Conteo!$L591*Conteo!$I591</f>
        <v>11500</v>
      </c>
      <c r="N591" s="22"/>
      <c r="O591" s="23">
        <f>Conteo!$L591*Conteo!$I591</f>
        <v>11500</v>
      </c>
      <c r="P591" s="106"/>
    </row>
    <row r="592" spans="1:16" ht="21" customHeight="1">
      <c r="A592" s="14" t="s">
        <v>2539</v>
      </c>
      <c r="B592" s="15">
        <f>VLOOKUP(Conteo!$C592,'[1]Hoja1'!$A:$I,8,0)</f>
        <v>40787</v>
      </c>
      <c r="C592" s="26" t="s">
        <v>1539</v>
      </c>
      <c r="D592" s="27" t="s">
        <v>2665</v>
      </c>
      <c r="E592" s="18" t="s">
        <v>368</v>
      </c>
      <c r="F592" s="19">
        <v>12</v>
      </c>
      <c r="G592" s="19">
        <f>VLOOKUP(A592,Entradas!#REF!,303)</f>
        <v>0</v>
      </c>
      <c r="H592" s="19">
        <f>VLOOKUP(A592,Salidas!#REF!,1949,0)</f>
        <v>0</v>
      </c>
      <c r="I592" s="19">
        <f>(F592+G592)-H592</f>
        <v>12</v>
      </c>
      <c r="J592" s="93" t="s">
        <v>991</v>
      </c>
      <c r="K592" s="19" t="s">
        <v>1734</v>
      </c>
      <c r="L592" s="20" t="s">
        <v>1542</v>
      </c>
      <c r="M592" s="21">
        <f>Conteo!$L592*Conteo!$I592</f>
        <v>204</v>
      </c>
      <c r="N592" s="22"/>
      <c r="O592" s="23">
        <f>Conteo!$L592*Conteo!$I592</f>
        <v>204</v>
      </c>
      <c r="P592" s="106"/>
    </row>
    <row r="593" spans="1:16" ht="21" customHeight="1">
      <c r="A593" s="14" t="s">
        <v>2616</v>
      </c>
      <c r="B593" s="15">
        <f>VLOOKUP(Conteo!$C593,'[1]Hoja1'!$A:$I,8,0)</f>
        <v>43566</v>
      </c>
      <c r="C593" s="26" t="s">
        <v>1738</v>
      </c>
      <c r="D593" s="27" t="s">
        <v>1739</v>
      </c>
      <c r="E593" s="18" t="s">
        <v>1076</v>
      </c>
      <c r="F593" s="19">
        <v>2</v>
      </c>
      <c r="G593" s="19">
        <f>VLOOKUP(A593,Entradas!#REF!,303)</f>
        <v>0</v>
      </c>
      <c r="H593" s="19">
        <f>VLOOKUP(A593,Salidas!#REF!,1949,0)</f>
        <v>0</v>
      </c>
      <c r="I593" s="19">
        <v>2</v>
      </c>
      <c r="J593" s="93" t="s">
        <v>991</v>
      </c>
      <c r="K593" s="19" t="s">
        <v>1734</v>
      </c>
      <c r="L593" s="20" t="s">
        <v>1735</v>
      </c>
      <c r="M593" s="21">
        <f>Conteo!$L593*Conteo!$I593</f>
        <v>630</v>
      </c>
      <c r="N593" s="22"/>
      <c r="O593" s="23">
        <f>Conteo!$L593*Conteo!$I593</f>
        <v>630</v>
      </c>
      <c r="P593" s="106"/>
    </row>
    <row r="594" spans="1:16" ht="21" customHeight="1">
      <c r="A594" s="14" t="s">
        <v>2540</v>
      </c>
      <c r="B594" s="15" t="str">
        <f>VLOOKUP(Conteo!$C594,'[1]Hoja1'!$A:$I,8,0)</f>
        <v>12/10/212</v>
      </c>
      <c r="C594" s="26" t="s">
        <v>1543</v>
      </c>
      <c r="D594" s="27" t="s">
        <v>1544</v>
      </c>
      <c r="E594" s="18" t="s">
        <v>368</v>
      </c>
      <c r="F594" s="19">
        <v>26</v>
      </c>
      <c r="G594" s="19">
        <f>VLOOKUP(A594,Entradas!#REF!,303)</f>
        <v>0</v>
      </c>
      <c r="H594" s="19">
        <f>VLOOKUP(A594,Salidas!#REF!,1949,0)</f>
        <v>0</v>
      </c>
      <c r="I594" s="19">
        <f>(F594+G594)-H594</f>
        <v>26</v>
      </c>
      <c r="J594" s="93" t="s">
        <v>991</v>
      </c>
      <c r="K594" s="19" t="s">
        <v>1734</v>
      </c>
      <c r="L594" s="20" t="s">
        <v>1038</v>
      </c>
      <c r="M594" s="21">
        <f>Conteo!$L594*Conteo!$I594</f>
        <v>1664</v>
      </c>
      <c r="N594" s="22"/>
      <c r="O594" s="23">
        <f>Conteo!$L594*Conteo!$I594</f>
        <v>1664</v>
      </c>
      <c r="P594" s="106"/>
    </row>
    <row r="595" spans="1:16" ht="21" customHeight="1">
      <c r="A595" s="14" t="s">
        <v>2617</v>
      </c>
      <c r="B595" s="15">
        <f>VLOOKUP(Conteo!$C595,'[1]Hoja1'!$A:$I,8,0)</f>
        <v>43832</v>
      </c>
      <c r="C595" s="26" t="s">
        <v>1740</v>
      </c>
      <c r="D595" s="27" t="s">
        <v>1741</v>
      </c>
      <c r="E595" s="18" t="s">
        <v>1076</v>
      </c>
      <c r="F595" s="19">
        <v>1</v>
      </c>
      <c r="G595" s="19">
        <f>VLOOKUP(A595,Entradas!#REF!,303)</f>
        <v>0</v>
      </c>
      <c r="H595" s="19">
        <f>VLOOKUP(A595,Salidas!#REF!,1949,0)</f>
        <v>0</v>
      </c>
      <c r="I595" s="19">
        <f>(F595+G595)-H595</f>
        <v>1</v>
      </c>
      <c r="J595" s="93" t="s">
        <v>991</v>
      </c>
      <c r="K595" s="19" t="s">
        <v>1742</v>
      </c>
      <c r="L595" s="20" t="s">
        <v>1743</v>
      </c>
      <c r="M595" s="21">
        <f>Conteo!$L595*Conteo!$I595</f>
        <v>1432</v>
      </c>
      <c r="N595" s="22"/>
      <c r="O595" s="23">
        <f>Conteo!$L595*Conteo!$I595</f>
        <v>1432</v>
      </c>
      <c r="P595" s="106"/>
    </row>
    <row r="596" spans="1:16" ht="21" customHeight="1">
      <c r="A596" s="14"/>
      <c r="B596" s="15">
        <v>43932</v>
      </c>
      <c r="C596" s="26" t="s">
        <v>1732</v>
      </c>
      <c r="D596" s="27" t="s">
        <v>3047</v>
      </c>
      <c r="E596" s="18" t="s">
        <v>1076</v>
      </c>
      <c r="F596" s="19"/>
      <c r="G596" s="19" t="e">
        <f>VLOOKUP(A596,Entradas!#REF!,303)</f>
        <v>#N/A</v>
      </c>
      <c r="H596" s="19" t="e">
        <f>VLOOKUP(A596,Salidas!#REF!,1949,0)</f>
        <v>#N/A</v>
      </c>
      <c r="I596" s="19">
        <v>0</v>
      </c>
      <c r="J596" s="93" t="s">
        <v>991</v>
      </c>
      <c r="K596" s="19" t="s">
        <v>1742</v>
      </c>
      <c r="L596" s="20">
        <v>350</v>
      </c>
      <c r="M596" s="21">
        <f>Conteo!$L596*Conteo!$I596</f>
        <v>0</v>
      </c>
      <c r="N596" s="22"/>
      <c r="O596" s="23">
        <f>Conteo!$L596*Conteo!$I596</f>
        <v>0</v>
      </c>
      <c r="P596" s="106"/>
    </row>
    <row r="597" spans="1:16" ht="24" customHeight="1">
      <c r="A597" s="14" t="s">
        <v>2276</v>
      </c>
      <c r="B597" s="15">
        <v>44349</v>
      </c>
      <c r="C597" s="26" t="s">
        <v>787</v>
      </c>
      <c r="D597" s="27" t="s">
        <v>825</v>
      </c>
      <c r="E597" s="18" t="s">
        <v>2</v>
      </c>
      <c r="F597" s="19">
        <v>0</v>
      </c>
      <c r="G597" s="19" t="e">
        <f>VLOOKUP(A597,Entradas!#REF!,303)</f>
        <v>#N/A</v>
      </c>
      <c r="H597" s="19" t="e">
        <f>VLOOKUP(A597,Salidas!#REF!,1949,0)</f>
        <v>#N/A</v>
      </c>
      <c r="I597" s="98">
        <v>5</v>
      </c>
      <c r="J597" s="19" t="s">
        <v>562</v>
      </c>
      <c r="K597" s="57" t="s">
        <v>1866</v>
      </c>
      <c r="L597" s="20" t="s">
        <v>824</v>
      </c>
      <c r="M597" s="21">
        <f>Conteo!$L597*Conteo!$I597</f>
        <v>21200</v>
      </c>
      <c r="N597" s="22"/>
      <c r="O597" s="23">
        <f>Conteo!$L597*Conteo!$I597</f>
        <v>21200</v>
      </c>
      <c r="P597" s="106"/>
    </row>
    <row r="598" spans="1:16" ht="21" customHeight="1">
      <c r="A598" s="14" t="s">
        <v>2277</v>
      </c>
      <c r="B598" s="15">
        <v>44349</v>
      </c>
      <c r="C598" s="26" t="s">
        <v>826</v>
      </c>
      <c r="D598" s="27" t="s">
        <v>827</v>
      </c>
      <c r="E598" s="18" t="s">
        <v>2</v>
      </c>
      <c r="F598" s="19">
        <v>4</v>
      </c>
      <c r="G598" s="19" t="e">
        <f>VLOOKUP(A598,Entradas!#REF!,303)</f>
        <v>#N/A</v>
      </c>
      <c r="H598" s="19" t="e">
        <f>VLOOKUP(A598,Salidas!#REF!,1949,0)</f>
        <v>#N/A</v>
      </c>
      <c r="I598" s="98">
        <v>4</v>
      </c>
      <c r="J598" s="19" t="s">
        <v>562</v>
      </c>
      <c r="K598" s="57" t="s">
        <v>1866</v>
      </c>
      <c r="L598" s="20" t="s">
        <v>828</v>
      </c>
      <c r="M598" s="21">
        <f>Conteo!$L598*Conteo!$I598</f>
        <v>20296</v>
      </c>
      <c r="N598" s="22"/>
      <c r="O598" s="23">
        <f>Conteo!$L598*Conteo!$I598</f>
        <v>20296</v>
      </c>
      <c r="P598" s="106"/>
    </row>
    <row r="599" spans="1:16" ht="21" customHeight="1">
      <c r="A599" s="14" t="s">
        <v>2298</v>
      </c>
      <c r="B599" s="15">
        <v>44349</v>
      </c>
      <c r="C599" s="26" t="s">
        <v>884</v>
      </c>
      <c r="D599" s="27" t="s">
        <v>885</v>
      </c>
      <c r="E599" s="18" t="s">
        <v>864</v>
      </c>
      <c r="F599" s="19">
        <v>2</v>
      </c>
      <c r="G599" s="19" t="e">
        <f>VLOOKUP(A599,Entradas!#REF!,303)</f>
        <v>#N/A</v>
      </c>
      <c r="H599" s="19" t="e">
        <f>VLOOKUP(A599,Salidas!#REF!,1949,0)</f>
        <v>#N/A</v>
      </c>
      <c r="I599" s="98">
        <v>3</v>
      </c>
      <c r="J599" s="19" t="s">
        <v>562</v>
      </c>
      <c r="K599" s="57" t="s">
        <v>1866</v>
      </c>
      <c r="L599" s="20">
        <v>4105</v>
      </c>
      <c r="M599" s="21">
        <f>Conteo!$L599*Conteo!$I599</f>
        <v>12315</v>
      </c>
      <c r="N599" s="22"/>
      <c r="O599" s="23">
        <f>Conteo!$L599*Conteo!$I599</f>
        <v>12315</v>
      </c>
      <c r="P599" s="106"/>
    </row>
    <row r="600" spans="1:16" ht="21" customHeight="1">
      <c r="A600" s="14" t="s">
        <v>2261</v>
      </c>
      <c r="B600" s="15">
        <v>44349</v>
      </c>
      <c r="C600" s="26" t="s">
        <v>787</v>
      </c>
      <c r="D600" s="27" t="s">
        <v>788</v>
      </c>
      <c r="E600" s="18" t="s">
        <v>2</v>
      </c>
      <c r="F600" s="19">
        <v>2</v>
      </c>
      <c r="G600" s="19" t="e">
        <f>VLOOKUP(A600,Entradas!#REF!,303)</f>
        <v>#N/A</v>
      </c>
      <c r="H600" s="19" t="e">
        <f>VLOOKUP(A600,Salidas!#REF!,1949,0)</f>
        <v>#N/A</v>
      </c>
      <c r="I600" s="98">
        <v>2</v>
      </c>
      <c r="J600" s="19" t="s">
        <v>562</v>
      </c>
      <c r="K600" s="57" t="s">
        <v>2808</v>
      </c>
      <c r="L600" s="20" t="s">
        <v>789</v>
      </c>
      <c r="M600" s="21">
        <f>Conteo!$L600*Conteo!$I600</f>
        <v>8260</v>
      </c>
      <c r="N600" s="22"/>
      <c r="O600" s="23">
        <f>Conteo!$L600*Conteo!$I600</f>
        <v>8260</v>
      </c>
      <c r="P600" s="106"/>
    </row>
    <row r="601" spans="1:16" ht="21" customHeight="1">
      <c r="A601" s="14" t="s">
        <v>2273</v>
      </c>
      <c r="B601" s="15">
        <v>44349</v>
      </c>
      <c r="C601" s="26" t="s">
        <v>804</v>
      </c>
      <c r="D601" s="17" t="s">
        <v>816</v>
      </c>
      <c r="E601" s="18" t="s">
        <v>2</v>
      </c>
      <c r="F601" s="19">
        <v>7</v>
      </c>
      <c r="G601" s="19">
        <f>VLOOKUP(A601,Entradas!#REF!,303)</f>
        <v>0</v>
      </c>
      <c r="H601" s="19" t="e">
        <f>VLOOKUP(A601,Salidas!#REF!,1949,0)</f>
        <v>#N/A</v>
      </c>
      <c r="I601" s="98">
        <v>7</v>
      </c>
      <c r="J601" s="19" t="s">
        <v>562</v>
      </c>
      <c r="K601" s="57" t="s">
        <v>2808</v>
      </c>
      <c r="L601" s="20" t="s">
        <v>817</v>
      </c>
      <c r="M601" s="21">
        <f>Conteo!$L601*Conteo!$I601</f>
        <v>27909</v>
      </c>
      <c r="N601" s="22"/>
      <c r="O601" s="23">
        <f>Conteo!$L601*Conteo!$I601</f>
        <v>27909</v>
      </c>
      <c r="P601" s="106"/>
    </row>
    <row r="602" spans="1:16" ht="24" customHeight="1">
      <c r="A602" s="14" t="s">
        <v>2286</v>
      </c>
      <c r="B602" s="15">
        <v>44349</v>
      </c>
      <c r="C602" s="26" t="s">
        <v>853</v>
      </c>
      <c r="D602" s="27" t="s">
        <v>854</v>
      </c>
      <c r="E602" s="18" t="s">
        <v>2</v>
      </c>
      <c r="F602" s="19">
        <v>15</v>
      </c>
      <c r="G602" s="19" t="e">
        <f>VLOOKUP(A602,Entradas!#REF!,303)</f>
        <v>#N/A</v>
      </c>
      <c r="H602" s="19" t="e">
        <f>VLOOKUP(A602,Salidas!#REF!,1949,0)</f>
        <v>#N/A</v>
      </c>
      <c r="I602" s="98">
        <v>10</v>
      </c>
      <c r="J602" s="19" t="s">
        <v>562</v>
      </c>
      <c r="K602" s="57" t="s">
        <v>1849</v>
      </c>
      <c r="L602" s="20" t="s">
        <v>855</v>
      </c>
      <c r="M602" s="21">
        <f>Conteo!$L602*Conteo!$I602</f>
        <v>33640</v>
      </c>
      <c r="N602" s="22"/>
      <c r="O602" s="23">
        <f>Conteo!$L602*Conteo!$I602</f>
        <v>33640</v>
      </c>
      <c r="P602" s="106"/>
    </row>
    <row r="603" spans="1:16" ht="21" customHeight="1">
      <c r="A603" s="14" t="s">
        <v>2287</v>
      </c>
      <c r="B603" s="15">
        <v>44349</v>
      </c>
      <c r="C603" s="26" t="s">
        <v>856</v>
      </c>
      <c r="D603" s="27" t="s">
        <v>857</v>
      </c>
      <c r="E603" s="18" t="s">
        <v>2</v>
      </c>
      <c r="F603" s="19">
        <v>16</v>
      </c>
      <c r="G603" s="19" t="e">
        <f>VLOOKUP(A603,Entradas!#REF!,303)</f>
        <v>#N/A</v>
      </c>
      <c r="H603" s="19" t="e">
        <f>VLOOKUP(A603,Salidas!#REF!,1949,0)</f>
        <v>#N/A</v>
      </c>
      <c r="I603" s="98">
        <v>16</v>
      </c>
      <c r="J603" s="19" t="s">
        <v>562</v>
      </c>
      <c r="K603" s="57" t="s">
        <v>1849</v>
      </c>
      <c r="L603" s="20" t="s">
        <v>858</v>
      </c>
      <c r="M603" s="21">
        <f>Conteo!$L603*Conteo!$I603</f>
        <v>21728</v>
      </c>
      <c r="N603" s="22"/>
      <c r="O603" s="23">
        <f>Conteo!$L603*Conteo!$I603</f>
        <v>21728</v>
      </c>
      <c r="P603" s="106"/>
    </row>
    <row r="604" spans="1:16" ht="21" customHeight="1">
      <c r="A604" s="14" t="s">
        <v>2284</v>
      </c>
      <c r="B604" s="15">
        <v>44349</v>
      </c>
      <c r="C604" s="26" t="s">
        <v>847</v>
      </c>
      <c r="D604" s="27" t="s">
        <v>848</v>
      </c>
      <c r="E604" s="18" t="s">
        <v>2</v>
      </c>
      <c r="F604" s="19">
        <v>16</v>
      </c>
      <c r="G604" s="19">
        <f>VLOOKUP(A604,Entradas!#REF!,303)</f>
        <v>0</v>
      </c>
      <c r="H604" s="19" t="e">
        <f>VLOOKUP(A604,Salidas!#REF!,1949,0)</f>
        <v>#N/A</v>
      </c>
      <c r="I604" s="98">
        <v>16</v>
      </c>
      <c r="J604" s="19" t="s">
        <v>562</v>
      </c>
      <c r="K604" s="57" t="s">
        <v>1849</v>
      </c>
      <c r="L604" s="20" t="s">
        <v>849</v>
      </c>
      <c r="M604" s="21">
        <f>Conteo!$L604*Conteo!$I604</f>
        <v>21648</v>
      </c>
      <c r="N604" s="22"/>
      <c r="O604" s="23">
        <f>Conteo!$L604*Conteo!$I604</f>
        <v>21648</v>
      </c>
      <c r="P604" s="106"/>
    </row>
    <row r="605" spans="1:16" ht="21" customHeight="1">
      <c r="A605" s="14" t="s">
        <v>2290</v>
      </c>
      <c r="B605" s="15">
        <v>43850</v>
      </c>
      <c r="C605" s="26" t="s">
        <v>865</v>
      </c>
      <c r="D605" s="27" t="s">
        <v>866</v>
      </c>
      <c r="E605" s="18" t="s">
        <v>864</v>
      </c>
      <c r="F605" s="19">
        <v>10</v>
      </c>
      <c r="G605" s="19" t="e">
        <f>VLOOKUP(A605,Entradas!#REF!,303)</f>
        <v>#N/A</v>
      </c>
      <c r="H605" s="19" t="e">
        <f>VLOOKUP(A605,Salidas!#REF!,1949,0)</f>
        <v>#N/A</v>
      </c>
      <c r="I605" s="98">
        <v>9</v>
      </c>
      <c r="J605" s="19" t="s">
        <v>562</v>
      </c>
      <c r="K605" s="57" t="s">
        <v>1849</v>
      </c>
      <c r="L605" s="20">
        <v>686</v>
      </c>
      <c r="M605" s="21">
        <f>Conteo!$L605*Conteo!$I605</f>
        <v>6174</v>
      </c>
      <c r="N605" s="22"/>
      <c r="O605" s="23">
        <f>Conteo!$L605*Conteo!$I605</f>
        <v>6174</v>
      </c>
      <c r="P605" s="106"/>
    </row>
    <row r="606" spans="1:16" ht="21" customHeight="1">
      <c r="A606" s="14" t="s">
        <v>2289</v>
      </c>
      <c r="B606" s="15">
        <v>43850</v>
      </c>
      <c r="C606" s="26" t="s">
        <v>862</v>
      </c>
      <c r="D606" s="27" t="s">
        <v>863</v>
      </c>
      <c r="E606" s="18" t="s">
        <v>864</v>
      </c>
      <c r="F606" s="19">
        <v>10</v>
      </c>
      <c r="G606" s="19" t="e">
        <f>VLOOKUP(A606,Entradas!#REF!,303)</f>
        <v>#N/A</v>
      </c>
      <c r="H606" s="19" t="e">
        <f>VLOOKUP(A606,Salidas!#REF!,1949,0)</f>
        <v>#N/A</v>
      </c>
      <c r="I606" s="98">
        <v>6</v>
      </c>
      <c r="J606" s="19" t="s">
        <v>562</v>
      </c>
      <c r="K606" s="57" t="s">
        <v>1849</v>
      </c>
      <c r="L606" s="20">
        <v>679</v>
      </c>
      <c r="M606" s="21">
        <f>Conteo!$L606*Conteo!$I606</f>
        <v>4074</v>
      </c>
      <c r="N606" s="22"/>
      <c r="O606" s="23">
        <f>Conteo!$L606*Conteo!$I606</f>
        <v>4074</v>
      </c>
      <c r="P606" s="106"/>
    </row>
    <row r="607" spans="1:16" ht="21" customHeight="1">
      <c r="A607" s="14" t="s">
        <v>2288</v>
      </c>
      <c r="B607" s="15">
        <v>43850</v>
      </c>
      <c r="C607" s="26" t="s">
        <v>859</v>
      </c>
      <c r="D607" s="27" t="s">
        <v>860</v>
      </c>
      <c r="E607" s="18" t="s">
        <v>2</v>
      </c>
      <c r="F607" s="19">
        <v>16</v>
      </c>
      <c r="G607" s="19" t="e">
        <f>VLOOKUP(A607,Entradas!#REF!,303)</f>
        <v>#N/A</v>
      </c>
      <c r="H607" s="19" t="e">
        <f>VLOOKUP(A607,Salidas!#REF!,1949,0)</f>
        <v>#N/A</v>
      </c>
      <c r="I607" s="98">
        <v>16</v>
      </c>
      <c r="J607" s="19" t="s">
        <v>562</v>
      </c>
      <c r="K607" s="57" t="s">
        <v>1849</v>
      </c>
      <c r="L607" s="20" t="s">
        <v>861</v>
      </c>
      <c r="M607" s="21">
        <f>Conteo!$L607*Conteo!$I607</f>
        <v>22864</v>
      </c>
      <c r="N607" s="22"/>
      <c r="O607" s="23">
        <f>Conteo!$L607*Conteo!$I607</f>
        <v>22864</v>
      </c>
      <c r="P607" s="106"/>
    </row>
    <row r="608" spans="1:16" ht="21" customHeight="1">
      <c r="A608" s="14"/>
      <c r="B608" s="15">
        <v>44476</v>
      </c>
      <c r="C608" s="26" t="s">
        <v>3094</v>
      </c>
      <c r="D608" s="27" t="s">
        <v>3095</v>
      </c>
      <c r="E608" s="18" t="s">
        <v>2</v>
      </c>
      <c r="F608" s="19"/>
      <c r="G608" s="19" t="e">
        <f>VLOOKUP(A608,Entradas!#REF!,303)</f>
        <v>#N/A</v>
      </c>
      <c r="H608" s="19" t="e">
        <f>VLOOKUP(A608,Salidas!#REF!,1949,0)</f>
        <v>#N/A</v>
      </c>
      <c r="I608" s="98">
        <v>6</v>
      </c>
      <c r="J608" s="19" t="s">
        <v>562</v>
      </c>
      <c r="K608" s="57" t="s">
        <v>3096</v>
      </c>
      <c r="L608" s="20">
        <v>708</v>
      </c>
      <c r="M608" s="21">
        <f>Conteo!$L608*Conteo!$I608</f>
        <v>4248</v>
      </c>
      <c r="N608" s="22"/>
      <c r="O608" s="23">
        <f>Conteo!$L608*Conteo!$I608</f>
        <v>4248</v>
      </c>
      <c r="P608" s="106"/>
    </row>
    <row r="609" spans="1:16" ht="21" customHeight="1">
      <c r="A609" s="14"/>
      <c r="B609" s="15">
        <v>44476</v>
      </c>
      <c r="C609" s="26" t="s">
        <v>870</v>
      </c>
      <c r="D609" s="27" t="s">
        <v>3097</v>
      </c>
      <c r="E609" s="18" t="s">
        <v>2</v>
      </c>
      <c r="F609" s="19"/>
      <c r="G609" s="19" t="e">
        <f>VLOOKUP(A609,Entradas!#REF!,303)</f>
        <v>#N/A</v>
      </c>
      <c r="H609" s="19" t="e">
        <f>VLOOKUP(A609,Salidas!#REF!,1949,0)</f>
        <v>#N/A</v>
      </c>
      <c r="I609" s="98">
        <v>8</v>
      </c>
      <c r="J609" s="19" t="s">
        <v>562</v>
      </c>
      <c r="K609" s="57" t="s">
        <v>1852</v>
      </c>
      <c r="L609" s="20">
        <v>1200</v>
      </c>
      <c r="M609" s="21">
        <f>Conteo!$L609*Conteo!$I609</f>
        <v>9600</v>
      </c>
      <c r="N609" s="22"/>
      <c r="O609" s="23">
        <f>Conteo!$L609*Conteo!$I609</f>
        <v>9600</v>
      </c>
      <c r="P609" s="106"/>
    </row>
    <row r="610" spans="1:16" ht="21" customHeight="1">
      <c r="A610" s="14" t="s">
        <v>2294</v>
      </c>
      <c r="B610" s="15">
        <v>44176</v>
      </c>
      <c r="C610" s="26" t="s">
        <v>875</v>
      </c>
      <c r="D610" s="27" t="s">
        <v>876</v>
      </c>
      <c r="E610" s="18" t="s">
        <v>2</v>
      </c>
      <c r="F610" s="19">
        <v>10</v>
      </c>
      <c r="G610" s="19" t="e">
        <f>VLOOKUP(A610,Entradas!#REF!,303)</f>
        <v>#N/A</v>
      </c>
      <c r="H610" s="19" t="e">
        <f>VLOOKUP(A610,Salidas!#REF!,1949,0)</f>
        <v>#N/A</v>
      </c>
      <c r="I610" s="98">
        <v>3</v>
      </c>
      <c r="J610" s="19" t="s">
        <v>562</v>
      </c>
      <c r="K610" s="57" t="s">
        <v>1852</v>
      </c>
      <c r="L610" s="20" t="s">
        <v>877</v>
      </c>
      <c r="M610" s="21">
        <f>Conteo!$L610*Conteo!$I610</f>
        <v>2592</v>
      </c>
      <c r="N610" s="22"/>
      <c r="O610" s="23">
        <f>Conteo!$L610*Conteo!$I610</f>
        <v>2592</v>
      </c>
      <c r="P610" s="106"/>
    </row>
    <row r="611" spans="1:16" ht="21" customHeight="1">
      <c r="A611" s="14" t="s">
        <v>2299</v>
      </c>
      <c r="B611" s="15">
        <v>44176</v>
      </c>
      <c r="C611" s="26" t="s">
        <v>886</v>
      </c>
      <c r="D611" s="27" t="s">
        <v>887</v>
      </c>
      <c r="E611" s="18" t="s">
        <v>2</v>
      </c>
      <c r="F611" s="19">
        <v>10</v>
      </c>
      <c r="G611" s="19" t="e">
        <f>VLOOKUP(A611,Entradas!#REF!,303)</f>
        <v>#N/A</v>
      </c>
      <c r="H611" s="19" t="e">
        <f>VLOOKUP(A611,Salidas!#REF!,1949,0)</f>
        <v>#N/A</v>
      </c>
      <c r="I611" s="98">
        <v>6</v>
      </c>
      <c r="J611" s="19" t="s">
        <v>562</v>
      </c>
      <c r="K611" s="57" t="s">
        <v>1852</v>
      </c>
      <c r="L611" s="20" t="s">
        <v>888</v>
      </c>
      <c r="M611" s="21">
        <f>Conteo!$L611*Conteo!$I611</f>
        <v>5946</v>
      </c>
      <c r="N611" s="22"/>
      <c r="O611" s="23">
        <f>Conteo!$L611*Conteo!$I611</f>
        <v>5946</v>
      </c>
      <c r="P611" s="106"/>
    </row>
    <row r="612" spans="1:16" ht="21" customHeight="1">
      <c r="A612" s="14" t="s">
        <v>2293</v>
      </c>
      <c r="B612" s="15">
        <v>43858</v>
      </c>
      <c r="C612" s="26" t="s">
        <v>872</v>
      </c>
      <c r="D612" s="27" t="s">
        <v>873</v>
      </c>
      <c r="E612" s="18" t="s">
        <v>2</v>
      </c>
      <c r="F612" s="19">
        <v>10</v>
      </c>
      <c r="G612" s="19" t="e">
        <f>VLOOKUP(A612,Entradas!#REF!,303)</f>
        <v>#N/A</v>
      </c>
      <c r="H612" s="19" t="e">
        <f>VLOOKUP(A612,Salidas!#REF!,1949,0)</f>
        <v>#N/A</v>
      </c>
      <c r="I612" s="98">
        <v>7</v>
      </c>
      <c r="J612" s="19" t="s">
        <v>562</v>
      </c>
      <c r="K612" s="57" t="s">
        <v>1852</v>
      </c>
      <c r="L612" s="20" t="s">
        <v>874</v>
      </c>
      <c r="M612" s="21">
        <f>Conteo!$L612*Conteo!$I612</f>
        <v>9296</v>
      </c>
      <c r="N612" s="22"/>
      <c r="O612" s="23">
        <f>Conteo!$L612*Conteo!$I612</f>
        <v>9296</v>
      </c>
      <c r="P612" s="106"/>
    </row>
    <row r="613" spans="1:16" ht="21" customHeight="1">
      <c r="A613" s="14" t="s">
        <v>2291</v>
      </c>
      <c r="B613" s="15">
        <v>43850</v>
      </c>
      <c r="C613" s="26" t="s">
        <v>867</v>
      </c>
      <c r="D613" s="27" t="s">
        <v>868</v>
      </c>
      <c r="E613" s="18" t="s">
        <v>2</v>
      </c>
      <c r="F613" s="19">
        <v>9</v>
      </c>
      <c r="G613" s="19" t="e">
        <f>VLOOKUP(A613,Entradas!#REF!,303)</f>
        <v>#N/A</v>
      </c>
      <c r="H613" s="19" t="e">
        <f>VLOOKUP(A613,Salidas!#REF!,1949,0)</f>
        <v>#N/A</v>
      </c>
      <c r="I613" s="98">
        <v>9</v>
      </c>
      <c r="J613" s="19" t="s">
        <v>562</v>
      </c>
      <c r="K613" s="57" t="s">
        <v>1852</v>
      </c>
      <c r="L613" s="20" t="s">
        <v>869</v>
      </c>
      <c r="M613" s="21">
        <f>Conteo!$L613*Conteo!$I613</f>
        <v>12942</v>
      </c>
      <c r="N613" s="22"/>
      <c r="O613" s="23">
        <f>Conteo!$L613*Conteo!$I613</f>
        <v>12942</v>
      </c>
      <c r="P613" s="106"/>
    </row>
    <row r="614" spans="1:16" ht="24" customHeight="1">
      <c r="A614" s="14" t="s">
        <v>2285</v>
      </c>
      <c r="B614" s="15">
        <v>43850</v>
      </c>
      <c r="C614" s="26" t="s">
        <v>850</v>
      </c>
      <c r="D614" s="27" t="s">
        <v>851</v>
      </c>
      <c r="E614" s="18" t="s">
        <v>2</v>
      </c>
      <c r="F614" s="19">
        <v>10</v>
      </c>
      <c r="G614" s="19" t="e">
        <f>VLOOKUP(A614,Entradas!#REF!,303)</f>
        <v>#N/A</v>
      </c>
      <c r="H614" s="19" t="e">
        <f>VLOOKUP(A614,Salidas!#REF!,1949,0)</f>
        <v>#N/A</v>
      </c>
      <c r="I614" s="98">
        <v>10</v>
      </c>
      <c r="J614" s="19" t="s">
        <v>562</v>
      </c>
      <c r="K614" s="57" t="s">
        <v>1852</v>
      </c>
      <c r="L614" s="20" t="s">
        <v>852</v>
      </c>
      <c r="M614" s="21">
        <f>Conteo!$L614*Conteo!$I614</f>
        <v>12470</v>
      </c>
      <c r="N614" s="22"/>
      <c r="O614" s="23">
        <f>Conteo!$L614*Conteo!$I614</f>
        <v>12470</v>
      </c>
      <c r="P614" s="106"/>
    </row>
    <row r="615" spans="1:16" ht="21" customHeight="1">
      <c r="A615" s="14"/>
      <c r="B615" s="15">
        <v>44349</v>
      </c>
      <c r="C615" s="26" t="s">
        <v>2988</v>
      </c>
      <c r="D615" s="27" t="s">
        <v>3031</v>
      </c>
      <c r="E615" s="18" t="s">
        <v>494</v>
      </c>
      <c r="F615" s="19"/>
      <c r="G615" s="19" t="e">
        <f>VLOOKUP(A615,Entradas!#REF!,303)</f>
        <v>#N/A</v>
      </c>
      <c r="H615" s="19" t="e">
        <f>VLOOKUP(A615,Salidas!#REF!,1949,0)</f>
        <v>#N/A</v>
      </c>
      <c r="I615" s="98">
        <v>6</v>
      </c>
      <c r="J615" s="19" t="s">
        <v>562</v>
      </c>
      <c r="K615" s="57" t="s">
        <v>2812</v>
      </c>
      <c r="L615" s="20">
        <v>3500</v>
      </c>
      <c r="M615" s="21">
        <f>Conteo!$L615*Conteo!$I615</f>
        <v>21000</v>
      </c>
      <c r="N615" s="22"/>
      <c r="O615" s="23">
        <f>Conteo!$L615*Conteo!$I615</f>
        <v>21000</v>
      </c>
      <c r="P615" s="106"/>
    </row>
    <row r="616" spans="1:16" ht="21" customHeight="1">
      <c r="A616" s="14" t="s">
        <v>2280</v>
      </c>
      <c r="B616" s="15">
        <v>44223</v>
      </c>
      <c r="C616" s="26" t="s">
        <v>835</v>
      </c>
      <c r="D616" s="27" t="s">
        <v>2662</v>
      </c>
      <c r="E616" s="18" t="s">
        <v>2</v>
      </c>
      <c r="F616" s="19">
        <v>10</v>
      </c>
      <c r="G616" s="19" t="e">
        <f>VLOOKUP(A616,Entradas!#REF!,303)</f>
        <v>#N/A</v>
      </c>
      <c r="H616" s="19" t="e">
        <f>VLOOKUP(A616,Salidas!#REF!,1949,0)</f>
        <v>#N/A</v>
      </c>
      <c r="I616" s="98">
        <v>9</v>
      </c>
      <c r="J616" s="19" t="s">
        <v>562</v>
      </c>
      <c r="K616" s="57" t="s">
        <v>2812</v>
      </c>
      <c r="L616" s="20">
        <v>3346</v>
      </c>
      <c r="M616" s="21">
        <f>Conteo!$L616*Conteo!$I616</f>
        <v>30114</v>
      </c>
      <c r="N616" s="22"/>
      <c r="O616" s="23">
        <f>Conteo!$L616*Conteo!$I616</f>
        <v>30114</v>
      </c>
      <c r="P616" s="106"/>
    </row>
    <row r="617" spans="1:16" ht="21" customHeight="1">
      <c r="A617" s="14" t="s">
        <v>2270</v>
      </c>
      <c r="B617" s="15">
        <v>44349</v>
      </c>
      <c r="C617" s="26" t="s">
        <v>808</v>
      </c>
      <c r="D617" s="27" t="s">
        <v>809</v>
      </c>
      <c r="E617" s="18" t="s">
        <v>5</v>
      </c>
      <c r="F617" s="19">
        <v>10</v>
      </c>
      <c r="G617" s="19">
        <f>VLOOKUP(A617,Entradas!#REF!,303)</f>
        <v>0</v>
      </c>
      <c r="H617" s="19" t="e">
        <f>VLOOKUP(A617,Salidas!#REF!,1949,0)</f>
        <v>#N/A</v>
      </c>
      <c r="I617" s="98">
        <v>10</v>
      </c>
      <c r="J617" s="19" t="s">
        <v>562</v>
      </c>
      <c r="K617" s="57" t="s">
        <v>2810</v>
      </c>
      <c r="L617" s="20">
        <v>2671.52</v>
      </c>
      <c r="M617" s="21">
        <f>Conteo!$L617*Conteo!$I617</f>
        <v>26715.2</v>
      </c>
      <c r="N617" s="22"/>
      <c r="O617" s="23">
        <f>Conteo!$L617*Conteo!$I617</f>
        <v>26715.2</v>
      </c>
      <c r="P617" s="106"/>
    </row>
    <row r="618" spans="1:16" ht="21" customHeight="1">
      <c r="A618" s="14" t="s">
        <v>2269</v>
      </c>
      <c r="B618" s="15">
        <v>44349</v>
      </c>
      <c r="C618" s="26" t="s">
        <v>806</v>
      </c>
      <c r="D618" s="27" t="s">
        <v>807</v>
      </c>
      <c r="E618" s="18" t="s">
        <v>5</v>
      </c>
      <c r="F618" s="19">
        <v>10</v>
      </c>
      <c r="G618" s="19" t="e">
        <f>VLOOKUP(A618,Entradas!#REF!,303)</f>
        <v>#N/A</v>
      </c>
      <c r="H618" s="19" t="e">
        <f>VLOOKUP(A618,Salidas!#REF!,1949,0)</f>
        <v>#N/A</v>
      </c>
      <c r="I618" s="98">
        <v>10</v>
      </c>
      <c r="J618" s="19" t="s">
        <v>562</v>
      </c>
      <c r="K618" s="57" t="s">
        <v>2810</v>
      </c>
      <c r="L618" s="20">
        <v>2671.52</v>
      </c>
      <c r="M618" s="21">
        <f>Conteo!$L618*Conteo!$I618</f>
        <v>26715.2</v>
      </c>
      <c r="N618" s="22"/>
      <c r="O618" s="23">
        <f>Conteo!$L618*Conteo!$I618</f>
        <v>26715.2</v>
      </c>
      <c r="P618" s="106"/>
    </row>
    <row r="619" spans="1:16" ht="21" customHeight="1">
      <c r="A619" s="14" t="s">
        <v>2268</v>
      </c>
      <c r="B619" s="15">
        <v>44349</v>
      </c>
      <c r="C619" s="26" t="s">
        <v>804</v>
      </c>
      <c r="D619" s="27" t="s">
        <v>805</v>
      </c>
      <c r="E619" s="18" t="s">
        <v>5</v>
      </c>
      <c r="F619" s="19">
        <v>10</v>
      </c>
      <c r="G619" s="19" t="e">
        <f>VLOOKUP(A619,Entradas!#REF!,303)</f>
        <v>#N/A</v>
      </c>
      <c r="H619" s="19" t="e">
        <f>VLOOKUP(A619,Salidas!#REF!,1949,0)</f>
        <v>#N/A</v>
      </c>
      <c r="I619" s="98">
        <v>10</v>
      </c>
      <c r="J619" s="19" t="s">
        <v>562</v>
      </c>
      <c r="K619" s="57" t="s">
        <v>2810</v>
      </c>
      <c r="L619" s="20">
        <v>2671.52</v>
      </c>
      <c r="M619" s="21">
        <f>Conteo!$L619*Conteo!$I619</f>
        <v>26715.2</v>
      </c>
      <c r="N619" s="22"/>
      <c r="O619" s="23">
        <f>Conteo!$L619*Conteo!$I619</f>
        <v>26715.2</v>
      </c>
      <c r="P619" s="106"/>
    </row>
    <row r="620" spans="1:16" ht="21" customHeight="1">
      <c r="A620" s="14" t="s">
        <v>2275</v>
      </c>
      <c r="B620" s="15">
        <v>44349</v>
      </c>
      <c r="C620" s="26" t="s">
        <v>821</v>
      </c>
      <c r="D620" s="27" t="s">
        <v>822</v>
      </c>
      <c r="E620" s="18" t="s">
        <v>2</v>
      </c>
      <c r="F620" s="19">
        <v>14</v>
      </c>
      <c r="G620" s="19">
        <f>VLOOKUP(A620,Entradas!#REF!,303)</f>
        <v>0</v>
      </c>
      <c r="H620" s="19" t="e">
        <f>VLOOKUP(A620,Salidas!#REF!,1949,0)</f>
        <v>#N/A</v>
      </c>
      <c r="I620" s="98">
        <v>14</v>
      </c>
      <c r="J620" s="19" t="s">
        <v>562</v>
      </c>
      <c r="K620" s="57" t="s">
        <v>2810</v>
      </c>
      <c r="L620" s="20" t="s">
        <v>824</v>
      </c>
      <c r="M620" s="21">
        <f>Conteo!$L620*Conteo!$I620</f>
        <v>59360</v>
      </c>
      <c r="N620" s="22"/>
      <c r="O620" s="23">
        <f>Conteo!$L620*Conteo!$I620</f>
        <v>59360</v>
      </c>
      <c r="P620" s="106"/>
    </row>
    <row r="621" spans="1:16" ht="21" customHeight="1">
      <c r="A621" s="14" t="s">
        <v>2274</v>
      </c>
      <c r="B621" s="15">
        <v>44370</v>
      </c>
      <c r="C621" s="26" t="s">
        <v>818</v>
      </c>
      <c r="D621" s="27" t="s">
        <v>819</v>
      </c>
      <c r="E621" s="18" t="s">
        <v>5</v>
      </c>
      <c r="F621" s="19">
        <v>5</v>
      </c>
      <c r="G621" s="19" t="e">
        <f>VLOOKUP(A621,Entradas!#REF!,303)</f>
        <v>#N/A</v>
      </c>
      <c r="H621" s="19" t="e">
        <f>VLOOKUP(A621,Salidas!#REF!,1949,0)</f>
        <v>#N/A</v>
      </c>
      <c r="I621" s="98">
        <v>4</v>
      </c>
      <c r="J621" s="19" t="s">
        <v>562</v>
      </c>
      <c r="K621" s="57" t="s">
        <v>2811</v>
      </c>
      <c r="L621" s="20" t="s">
        <v>820</v>
      </c>
      <c r="M621" s="21">
        <f>Conteo!$L621*Conteo!$I621</f>
        <v>16988</v>
      </c>
      <c r="N621" s="22"/>
      <c r="O621" s="23">
        <f>Conteo!$L621*Conteo!$I621</f>
        <v>16988</v>
      </c>
      <c r="P621" s="106"/>
    </row>
    <row r="622" spans="1:16" ht="21" customHeight="1">
      <c r="A622" s="14" t="s">
        <v>2271</v>
      </c>
      <c r="B622" s="15">
        <v>44370</v>
      </c>
      <c r="C622" s="26" t="s">
        <v>810</v>
      </c>
      <c r="D622" s="27" t="s">
        <v>811</v>
      </c>
      <c r="E622" s="18" t="s">
        <v>5</v>
      </c>
      <c r="F622" s="19">
        <v>5</v>
      </c>
      <c r="G622" s="19" t="e">
        <f>VLOOKUP(A622,Entradas!#REF!,303)</f>
        <v>#N/A</v>
      </c>
      <c r="H622" s="19" t="e">
        <f>VLOOKUP(A622,Salidas!#REF!,1949,0)</f>
        <v>#N/A</v>
      </c>
      <c r="I622" s="98">
        <v>4</v>
      </c>
      <c r="J622" s="19" t="s">
        <v>562</v>
      </c>
      <c r="K622" s="57" t="s">
        <v>2811</v>
      </c>
      <c r="L622" s="20" t="s">
        <v>812</v>
      </c>
      <c r="M622" s="21">
        <f>Conteo!$L622*Conteo!$I622</f>
        <v>17196</v>
      </c>
      <c r="N622" s="22"/>
      <c r="O622" s="23">
        <f>Conteo!$L622*Conteo!$I622</f>
        <v>17196</v>
      </c>
      <c r="P622" s="106"/>
    </row>
    <row r="623" spans="1:16" ht="21" customHeight="1">
      <c r="A623" s="14" t="s">
        <v>2272</v>
      </c>
      <c r="B623" s="15">
        <v>44370</v>
      </c>
      <c r="C623" s="26" t="s">
        <v>813</v>
      </c>
      <c r="D623" s="27" t="s">
        <v>814</v>
      </c>
      <c r="E623" s="18" t="s">
        <v>2</v>
      </c>
      <c r="F623" s="19">
        <v>6</v>
      </c>
      <c r="G623" s="19" t="e">
        <f>VLOOKUP(A623,Entradas!#REF!,303)</f>
        <v>#N/A</v>
      </c>
      <c r="H623" s="19" t="e">
        <f>VLOOKUP(A623,Salidas!#REF!,1949,0)</f>
        <v>#N/A</v>
      </c>
      <c r="I623" s="98">
        <v>4</v>
      </c>
      <c r="J623" s="19" t="s">
        <v>562</v>
      </c>
      <c r="K623" s="57" t="s">
        <v>2811</v>
      </c>
      <c r="L623" s="20" t="s">
        <v>815</v>
      </c>
      <c r="M623" s="21">
        <f>Conteo!$L623*Conteo!$I623</f>
        <v>16088</v>
      </c>
      <c r="N623" s="22"/>
      <c r="O623" s="23">
        <f>Conteo!$L623*Conteo!$I623</f>
        <v>16088</v>
      </c>
      <c r="P623" s="106"/>
    </row>
    <row r="624" spans="1:16" ht="21" customHeight="1">
      <c r="A624" s="14" t="s">
        <v>2281</v>
      </c>
      <c r="B624" s="15">
        <v>44370</v>
      </c>
      <c r="C624" s="26" t="s">
        <v>837</v>
      </c>
      <c r="D624" s="27" t="s">
        <v>838</v>
      </c>
      <c r="E624" s="18" t="s">
        <v>5</v>
      </c>
      <c r="F624" s="19">
        <v>7</v>
      </c>
      <c r="G624" s="19" t="e">
        <f>VLOOKUP(A624,Entradas!#REF!,303)</f>
        <v>#N/A</v>
      </c>
      <c r="H624" s="19" t="e">
        <f>VLOOKUP(A624,Salidas!#REF!,1949,0)</f>
        <v>#N/A</v>
      </c>
      <c r="I624" s="98">
        <v>6</v>
      </c>
      <c r="J624" s="19" t="s">
        <v>562</v>
      </c>
      <c r="K624" s="57" t="s">
        <v>2811</v>
      </c>
      <c r="L624" s="20" t="s">
        <v>840</v>
      </c>
      <c r="M624" s="21">
        <f>Conteo!$L624*Conteo!$I624</f>
        <v>19824</v>
      </c>
      <c r="N624" s="22"/>
      <c r="O624" s="23">
        <f>Conteo!$L624*Conteo!$I624</f>
        <v>19824</v>
      </c>
      <c r="P624" s="106"/>
    </row>
    <row r="625" spans="1:16" ht="21" customHeight="1">
      <c r="A625" s="14" t="s">
        <v>2267</v>
      </c>
      <c r="B625" s="15">
        <v>44476</v>
      </c>
      <c r="C625" s="26" t="s">
        <v>802</v>
      </c>
      <c r="D625" s="27" t="s">
        <v>803</v>
      </c>
      <c r="E625" s="18" t="s">
        <v>2</v>
      </c>
      <c r="F625" s="19">
        <v>2</v>
      </c>
      <c r="G625" s="19" t="e">
        <f>VLOOKUP(A625,Entradas!#REF!,303)</f>
        <v>#N/A</v>
      </c>
      <c r="H625" s="19" t="e">
        <f>VLOOKUP(A625,Salidas!#REF!,1949,0)</f>
        <v>#N/A</v>
      </c>
      <c r="I625" s="98">
        <v>5</v>
      </c>
      <c r="J625" s="19" t="s">
        <v>562</v>
      </c>
      <c r="K625" s="57" t="s">
        <v>2809</v>
      </c>
      <c r="L625" s="20">
        <v>3929.4</v>
      </c>
      <c r="M625" s="21">
        <f>Conteo!$L625*Conteo!$I625</f>
        <v>19647</v>
      </c>
      <c r="N625" s="22"/>
      <c r="O625" s="23">
        <f>Conteo!$L625*Conteo!$I625</f>
        <v>19647</v>
      </c>
      <c r="P625" s="106"/>
    </row>
    <row r="626" spans="1:16" ht="21" customHeight="1">
      <c r="A626" s="14" t="s">
        <v>2266</v>
      </c>
      <c r="B626" s="15">
        <v>44476</v>
      </c>
      <c r="C626" s="26" t="s">
        <v>800</v>
      </c>
      <c r="D626" s="27" t="s">
        <v>801</v>
      </c>
      <c r="E626" s="18" t="s">
        <v>2</v>
      </c>
      <c r="F626" s="19">
        <v>2</v>
      </c>
      <c r="G626" s="19" t="e">
        <f>VLOOKUP(A626,Entradas!#REF!,303)</f>
        <v>#N/A</v>
      </c>
      <c r="H626" s="19" t="e">
        <f>VLOOKUP(A626,Salidas!#REF!,1949,0)</f>
        <v>#N/A</v>
      </c>
      <c r="I626" s="98">
        <v>6</v>
      </c>
      <c r="J626" s="19" t="s">
        <v>562</v>
      </c>
      <c r="K626" s="57" t="s">
        <v>2809</v>
      </c>
      <c r="L626" s="20">
        <v>3929.4</v>
      </c>
      <c r="M626" s="21">
        <f>Conteo!$L626*Conteo!$I626</f>
        <v>23576.4</v>
      </c>
      <c r="N626" s="22"/>
      <c r="O626" s="23">
        <f>Conteo!$L626*Conteo!$I626</f>
        <v>23576.4</v>
      </c>
      <c r="P626" s="106"/>
    </row>
    <row r="627" spans="1:16" ht="21" customHeight="1">
      <c r="A627" s="14"/>
      <c r="B627" s="15">
        <v>44476</v>
      </c>
      <c r="C627" s="26" t="s">
        <v>796</v>
      </c>
      <c r="D627" s="27" t="s">
        <v>3187</v>
      </c>
      <c r="E627" s="18" t="s">
        <v>2</v>
      </c>
      <c r="F627" s="19"/>
      <c r="G627" s="19" t="e">
        <f>VLOOKUP(A627,Entradas!#REF!,303)</f>
        <v>#N/A</v>
      </c>
      <c r="H627" s="19" t="e">
        <f>VLOOKUP(A627,Salidas!#REF!,1949,0)</f>
        <v>#N/A</v>
      </c>
      <c r="I627" s="98">
        <v>7</v>
      </c>
      <c r="J627" s="19" t="s">
        <v>562</v>
      </c>
      <c r="K627" s="57" t="s">
        <v>2809</v>
      </c>
      <c r="L627" s="20">
        <v>3929.4</v>
      </c>
      <c r="M627" s="21">
        <f>Conteo!$L627*Conteo!$I627</f>
        <v>27505.8</v>
      </c>
      <c r="N627" s="22"/>
      <c r="O627" s="23">
        <f>Conteo!$L627*Conteo!$I627</f>
        <v>27505.8</v>
      </c>
      <c r="P627" s="106"/>
    </row>
    <row r="628" spans="1:16" ht="21" customHeight="1">
      <c r="A628" s="14" t="s">
        <v>2265</v>
      </c>
      <c r="B628" s="15">
        <v>44476</v>
      </c>
      <c r="C628" s="26" t="s">
        <v>798</v>
      </c>
      <c r="D628" s="27" t="s">
        <v>799</v>
      </c>
      <c r="E628" s="18" t="s">
        <v>2</v>
      </c>
      <c r="F628" s="19">
        <v>2</v>
      </c>
      <c r="G628" s="19" t="e">
        <f>VLOOKUP(A628,Entradas!#REF!,303)</f>
        <v>#N/A</v>
      </c>
      <c r="H628" s="19" t="e">
        <f>VLOOKUP(A628,Salidas!#REF!,1949,0)</f>
        <v>#N/A</v>
      </c>
      <c r="I628" s="98">
        <v>6</v>
      </c>
      <c r="J628" s="19" t="s">
        <v>562</v>
      </c>
      <c r="K628" s="57" t="s">
        <v>2809</v>
      </c>
      <c r="L628" s="20">
        <v>3929.4</v>
      </c>
      <c r="M628" s="21">
        <f>Conteo!$L628*Conteo!$I628</f>
        <v>23576.4</v>
      </c>
      <c r="N628" s="22"/>
      <c r="O628" s="23">
        <f>Conteo!$L628*Conteo!$I628</f>
        <v>23576.4</v>
      </c>
      <c r="P628" s="106"/>
    </row>
    <row r="629" spans="1:16" ht="21" customHeight="1">
      <c r="A629" s="14"/>
      <c r="B629" s="15">
        <v>44020</v>
      </c>
      <c r="C629" s="26" t="s">
        <v>796</v>
      </c>
      <c r="D629" s="27" t="s">
        <v>2991</v>
      </c>
      <c r="E629" s="18" t="s">
        <v>494</v>
      </c>
      <c r="F629" s="19"/>
      <c r="G629" s="19" t="e">
        <f>VLOOKUP(A629,Entradas!#REF!,303)</f>
        <v>#N/A</v>
      </c>
      <c r="H629" s="19" t="e">
        <f>VLOOKUP(A629,Salidas!#REF!,1949,0)</f>
        <v>#N/A</v>
      </c>
      <c r="I629" s="98">
        <v>8</v>
      </c>
      <c r="J629" s="19" t="s">
        <v>562</v>
      </c>
      <c r="K629" s="57" t="s">
        <v>2809</v>
      </c>
      <c r="L629" s="20">
        <v>3500</v>
      </c>
      <c r="M629" s="21">
        <f>Conteo!$L629*Conteo!$I629</f>
        <v>28000</v>
      </c>
      <c r="N629" s="22"/>
      <c r="O629" s="23">
        <f>Conteo!$L629*Conteo!$I629</f>
        <v>28000</v>
      </c>
      <c r="P629" s="106"/>
    </row>
    <row r="630" spans="1:16" ht="21" customHeight="1">
      <c r="A630" s="14" t="s">
        <v>2283</v>
      </c>
      <c r="B630" s="15">
        <v>44476</v>
      </c>
      <c r="C630" s="26" t="s">
        <v>844</v>
      </c>
      <c r="D630" s="27" t="s">
        <v>845</v>
      </c>
      <c r="E630" s="18" t="s">
        <v>2</v>
      </c>
      <c r="F630" s="19">
        <v>15</v>
      </c>
      <c r="G630" s="19" t="e">
        <f>VLOOKUP(A630,Entradas!#REF!,303)</f>
        <v>#N/A</v>
      </c>
      <c r="H630" s="19" t="e">
        <f>VLOOKUP(A630,Salidas!#REF!,1949,0)</f>
        <v>#N/A</v>
      </c>
      <c r="I630" s="98">
        <v>1</v>
      </c>
      <c r="J630" s="19" t="s">
        <v>562</v>
      </c>
      <c r="K630" s="57" t="s">
        <v>2994</v>
      </c>
      <c r="L630" s="20">
        <v>3611.88</v>
      </c>
      <c r="M630" s="21">
        <f>Conteo!$L630*Conteo!$I630</f>
        <v>3611.88</v>
      </c>
      <c r="N630" s="22"/>
      <c r="O630" s="23">
        <f>Conteo!$L630*Conteo!$I630</f>
        <v>3611.88</v>
      </c>
      <c r="P630" s="106"/>
    </row>
    <row r="631" spans="1:16" ht="24" customHeight="1">
      <c r="A631" s="14"/>
      <c r="B631" s="15">
        <v>44349</v>
      </c>
      <c r="C631" s="26" t="s">
        <v>2995</v>
      </c>
      <c r="D631" s="27" t="s">
        <v>3100</v>
      </c>
      <c r="E631" s="18" t="s">
        <v>494</v>
      </c>
      <c r="F631" s="19"/>
      <c r="G631" s="19" t="e">
        <f>VLOOKUP(A631,Entradas!#REF!,303)</f>
        <v>#N/A</v>
      </c>
      <c r="H631" s="19" t="e">
        <f>VLOOKUP(A631,Salidas!#REF!,1949,0)</f>
        <v>#N/A</v>
      </c>
      <c r="I631" s="98">
        <v>8</v>
      </c>
      <c r="J631" s="19" t="s">
        <v>562</v>
      </c>
      <c r="K631" s="57" t="s">
        <v>2994</v>
      </c>
      <c r="L631" s="20">
        <v>3500</v>
      </c>
      <c r="M631" s="21">
        <f>Conteo!$L631*Conteo!$I631</f>
        <v>28000</v>
      </c>
      <c r="N631" s="22"/>
      <c r="O631" s="23">
        <f>Conteo!$L631*Conteo!$I631</f>
        <v>28000</v>
      </c>
      <c r="P631" s="106"/>
    </row>
    <row r="632" spans="1:16" ht="21" customHeight="1">
      <c r="A632" s="14"/>
      <c r="B632" s="15">
        <v>44476</v>
      </c>
      <c r="C632" s="26" t="s">
        <v>880</v>
      </c>
      <c r="D632" s="27" t="s">
        <v>3093</v>
      </c>
      <c r="E632" s="18" t="s">
        <v>2</v>
      </c>
      <c r="F632" s="19"/>
      <c r="G632" s="19" t="e">
        <f>VLOOKUP(A632,Entradas!#REF!,303)</f>
        <v>#N/A</v>
      </c>
      <c r="H632" s="19" t="e">
        <f>VLOOKUP(A632,Salidas!#REF!,1949,0)</f>
        <v>#N/A</v>
      </c>
      <c r="I632" s="98">
        <v>0</v>
      </c>
      <c r="J632" s="19" t="s">
        <v>562</v>
      </c>
      <c r="K632" s="57" t="s">
        <v>640</v>
      </c>
      <c r="L632" s="20">
        <v>2600</v>
      </c>
      <c r="M632" s="21">
        <f>Conteo!$L632*Conteo!$I632</f>
        <v>0</v>
      </c>
      <c r="N632" s="22"/>
      <c r="O632" s="23">
        <f>Conteo!$L632*Conteo!$I632</f>
        <v>0</v>
      </c>
      <c r="P632" s="106"/>
    </row>
    <row r="633" spans="1:16" ht="24" customHeight="1">
      <c r="A633" s="14" t="s">
        <v>2297</v>
      </c>
      <c r="B633" s="15">
        <v>44349</v>
      </c>
      <c r="C633" s="26" t="s">
        <v>882</v>
      </c>
      <c r="D633" s="27" t="s">
        <v>883</v>
      </c>
      <c r="E633" s="18" t="s">
        <v>864</v>
      </c>
      <c r="F633" s="19">
        <v>6</v>
      </c>
      <c r="G633" s="19">
        <f>VLOOKUP(A633,Entradas!#REF!,303)</f>
        <v>0</v>
      </c>
      <c r="H633" s="19" t="e">
        <f>VLOOKUP(A633,Salidas!#REF!,1949,0)</f>
        <v>#N/A</v>
      </c>
      <c r="I633" s="98">
        <v>0</v>
      </c>
      <c r="J633" s="19" t="s">
        <v>562</v>
      </c>
      <c r="K633" s="57" t="s">
        <v>640</v>
      </c>
      <c r="L633" s="20">
        <v>2900</v>
      </c>
      <c r="M633" s="21">
        <f>Conteo!$L633*Conteo!$I633</f>
        <v>0</v>
      </c>
      <c r="N633" s="22"/>
      <c r="O633" s="23">
        <f>Conteo!$L633*Conteo!$I633</f>
        <v>0</v>
      </c>
      <c r="P633" s="106"/>
    </row>
    <row r="634" spans="1:16" ht="21" customHeight="1">
      <c r="A634" s="14" t="s">
        <v>2307</v>
      </c>
      <c r="B634" s="15">
        <v>43831</v>
      </c>
      <c r="C634" s="26" t="s">
        <v>911</v>
      </c>
      <c r="D634" s="105" t="s">
        <v>916</v>
      </c>
      <c r="E634" s="18" t="s">
        <v>913</v>
      </c>
      <c r="F634" s="19">
        <v>22</v>
      </c>
      <c r="G634" s="19" t="e">
        <f>VLOOKUP(A634,Entradas!#REF!,303)</f>
        <v>#N/A</v>
      </c>
      <c r="H634" s="19" t="e">
        <f>VLOOKUP(A634,Salidas!#REF!,1949,0)</f>
        <v>#N/A</v>
      </c>
      <c r="I634" s="98">
        <v>20</v>
      </c>
      <c r="J634" s="19" t="s">
        <v>562</v>
      </c>
      <c r="K634" s="57" t="s">
        <v>2813</v>
      </c>
      <c r="L634" s="20">
        <v>2315</v>
      </c>
      <c r="M634" s="21">
        <f>Conteo!$L634*Conteo!$I634</f>
        <v>46300</v>
      </c>
      <c r="N634" s="22"/>
      <c r="O634" s="23">
        <f>Conteo!$L634*Conteo!$I634</f>
        <v>46300</v>
      </c>
      <c r="P634" s="106"/>
    </row>
    <row r="635" spans="1:16" ht="21" customHeight="1">
      <c r="A635" s="14" t="s">
        <v>2307</v>
      </c>
      <c r="B635" s="15">
        <v>43831</v>
      </c>
      <c r="C635" s="26" t="s">
        <v>911</v>
      </c>
      <c r="D635" s="27" t="s">
        <v>912</v>
      </c>
      <c r="E635" s="18" t="s">
        <v>913</v>
      </c>
      <c r="F635" s="19">
        <v>29</v>
      </c>
      <c r="G635" s="19">
        <f>VLOOKUP(A635,Entradas!#REF!,303)</f>
        <v>0</v>
      </c>
      <c r="H635" s="19" t="e">
        <f>VLOOKUP(C637,Salidas!$A:$XFD,1949,0)</f>
        <v>#N/A</v>
      </c>
      <c r="I635" s="98">
        <v>29</v>
      </c>
      <c r="J635" s="19" t="s">
        <v>562</v>
      </c>
      <c r="K635" s="57" t="s">
        <v>2813</v>
      </c>
      <c r="L635" s="20" t="s">
        <v>915</v>
      </c>
      <c r="M635" s="21">
        <f>Conteo!$L635*Conteo!$I635</f>
        <v>51156</v>
      </c>
      <c r="N635" s="22"/>
      <c r="O635" s="23">
        <f>Conteo!$L635*Conteo!$I635</f>
        <v>51156</v>
      </c>
      <c r="P635" s="106"/>
    </row>
    <row r="636" spans="1:16" ht="21" customHeight="1">
      <c r="A636" s="14"/>
      <c r="B636" s="15">
        <v>44460</v>
      </c>
      <c r="C636" s="26" t="s">
        <v>590</v>
      </c>
      <c r="D636" s="27" t="s">
        <v>3091</v>
      </c>
      <c r="E636" s="18" t="s">
        <v>2</v>
      </c>
      <c r="F636" s="19"/>
      <c r="G636" s="19" t="e">
        <f>VLOOKUP(A636,Entradas!#REF!,303)</f>
        <v>#N/A</v>
      </c>
      <c r="H636" s="19" t="e">
        <f>VLOOKUP(A636,Salidas!#REF!,1949,0)</f>
        <v>#N/A</v>
      </c>
      <c r="I636" s="98">
        <v>9</v>
      </c>
      <c r="J636" s="19" t="s">
        <v>562</v>
      </c>
      <c r="K636" s="57" t="s">
        <v>1848</v>
      </c>
      <c r="L636" s="20">
        <v>800</v>
      </c>
      <c r="M636" s="21">
        <f>Conteo!$L636*Conteo!$I636</f>
        <v>7200</v>
      </c>
      <c r="N636" s="22"/>
      <c r="O636" s="23">
        <f>Conteo!$L636*Conteo!$I636</f>
        <v>7200</v>
      </c>
      <c r="P636" s="106"/>
    </row>
    <row r="637" spans="1:16" ht="21" customHeight="1">
      <c r="A637" s="14"/>
      <c r="B637" s="15">
        <v>44448</v>
      </c>
      <c r="C637" s="26" t="s">
        <v>616</v>
      </c>
      <c r="D637" s="27" t="s">
        <v>3054</v>
      </c>
      <c r="E637" s="18" t="s">
        <v>2</v>
      </c>
      <c r="F637" s="19"/>
      <c r="G637" s="19" t="e">
        <f>VLOOKUP(A637,Entradas!#REF!,303)</f>
        <v>#N/A</v>
      </c>
      <c r="H637" s="19" t="e">
        <f>VLOOKUP(A637,Salidas!#REF!,1949,0)</f>
        <v>#N/A</v>
      </c>
      <c r="I637" s="98">
        <v>0</v>
      </c>
      <c r="J637" s="19" t="s">
        <v>562</v>
      </c>
      <c r="K637" s="57" t="s">
        <v>1848</v>
      </c>
      <c r="L637" s="20">
        <v>120</v>
      </c>
      <c r="M637" s="21">
        <f>Conteo!$L637*Conteo!$I637</f>
        <v>0</v>
      </c>
      <c r="N637" s="22"/>
      <c r="O637" s="23">
        <f>Conteo!$L637*Conteo!$I637</f>
        <v>0</v>
      </c>
      <c r="P637" s="106"/>
    </row>
    <row r="638" spans="1:16" ht="21" customHeight="1">
      <c r="A638" s="14" t="s">
        <v>2190</v>
      </c>
      <c r="B638" s="15">
        <v>44349</v>
      </c>
      <c r="C638" s="26" t="s">
        <v>612</v>
      </c>
      <c r="D638" s="27" t="s">
        <v>2661</v>
      </c>
      <c r="E638" s="18" t="s">
        <v>2</v>
      </c>
      <c r="F638" s="19">
        <v>3</v>
      </c>
      <c r="G638" s="19">
        <f>VLOOKUP(A638,Entradas!#REF!,303)</f>
        <v>0</v>
      </c>
      <c r="H638" s="19" t="e">
        <f>VLOOKUP(A638,Salidas!#REF!,1949,0)</f>
        <v>#N/A</v>
      </c>
      <c r="I638" s="98">
        <v>1</v>
      </c>
      <c r="J638" s="19" t="s">
        <v>562</v>
      </c>
      <c r="K638" s="57" t="s">
        <v>1848</v>
      </c>
      <c r="L638" s="20" t="s">
        <v>693</v>
      </c>
      <c r="M638" s="21">
        <f>Conteo!$L638*Conteo!$I638</f>
        <v>386</v>
      </c>
      <c r="N638" s="22"/>
      <c r="O638" s="23">
        <f>Conteo!$L638*Conteo!$I638</f>
        <v>386</v>
      </c>
      <c r="P638" s="106"/>
    </row>
    <row r="639" spans="1:16" ht="21" customHeight="1">
      <c r="A639" s="14" t="s">
        <v>2222</v>
      </c>
      <c r="B639" s="15">
        <v>44349</v>
      </c>
      <c r="C639" s="26" t="s">
        <v>689</v>
      </c>
      <c r="D639" s="27" t="s">
        <v>690</v>
      </c>
      <c r="E639" s="18" t="s">
        <v>2</v>
      </c>
      <c r="F639" s="19">
        <v>12</v>
      </c>
      <c r="G639" s="19">
        <f>VLOOKUP(A639,Entradas!#REF!,303)</f>
        <v>0</v>
      </c>
      <c r="H639" s="19" t="e">
        <f>VLOOKUP(A639,Salidas!#REF!,1949,0)</f>
        <v>#N/A</v>
      </c>
      <c r="I639" s="98">
        <v>5</v>
      </c>
      <c r="J639" s="19" t="s">
        <v>562</v>
      </c>
      <c r="K639" s="57" t="s">
        <v>1848</v>
      </c>
      <c r="L639" s="20" t="s">
        <v>691</v>
      </c>
      <c r="M639" s="21">
        <f>Conteo!$L639*Conteo!$I639</f>
        <v>9145</v>
      </c>
      <c r="N639" s="22"/>
      <c r="O639" s="23">
        <f>Conteo!$L639*Conteo!$I639</f>
        <v>9145</v>
      </c>
      <c r="P639" s="106"/>
    </row>
    <row r="640" spans="1:16" ht="21" customHeight="1">
      <c r="A640" s="14"/>
      <c r="B640" s="15">
        <v>44257</v>
      </c>
      <c r="C640" s="26" t="s">
        <v>3021</v>
      </c>
      <c r="D640" s="27" t="s">
        <v>3022</v>
      </c>
      <c r="E640" s="18" t="s">
        <v>2</v>
      </c>
      <c r="F640" s="19"/>
      <c r="G640" s="19" t="e">
        <f>VLOOKUP(A640,Entradas!#REF!,303)</f>
        <v>#N/A</v>
      </c>
      <c r="H640" s="19" t="e">
        <f>VLOOKUP(A640,Salidas!#REF!,1949,0)</f>
        <v>#N/A</v>
      </c>
      <c r="I640" s="98">
        <v>0</v>
      </c>
      <c r="J640" s="19" t="s">
        <v>562</v>
      </c>
      <c r="K640" s="57" t="s">
        <v>1848</v>
      </c>
      <c r="L640" s="20">
        <v>150</v>
      </c>
      <c r="M640" s="21">
        <f>Conteo!$L640*Conteo!$I640</f>
        <v>0</v>
      </c>
      <c r="N640" s="22"/>
      <c r="O640" s="23">
        <f>Conteo!$L640*Conteo!$I640</f>
        <v>0</v>
      </c>
      <c r="P640" s="106"/>
    </row>
    <row r="641" spans="1:16" ht="21" customHeight="1">
      <c r="A641" s="14" t="s">
        <v>2187</v>
      </c>
      <c r="B641" s="15">
        <v>44460</v>
      </c>
      <c r="C641" s="26" t="s">
        <v>605</v>
      </c>
      <c r="D641" s="27" t="s">
        <v>606</v>
      </c>
      <c r="E641" s="18" t="s">
        <v>2</v>
      </c>
      <c r="F641" s="19">
        <v>222</v>
      </c>
      <c r="G641" s="19">
        <f>VLOOKUP(A641,Entradas!#REF!,303)</f>
        <v>0</v>
      </c>
      <c r="H641" s="19" t="e">
        <f>VLOOKUP(A641,Salidas!#REF!,1949,0)</f>
        <v>#N/A</v>
      </c>
      <c r="I641" s="98">
        <v>552</v>
      </c>
      <c r="J641" s="19" t="s">
        <v>562</v>
      </c>
      <c r="K641" s="57" t="s">
        <v>661</v>
      </c>
      <c r="L641" s="20">
        <v>8</v>
      </c>
      <c r="M641" s="21">
        <f>Conteo!$L641*Conteo!$I641</f>
        <v>4416</v>
      </c>
      <c r="N641" s="22"/>
      <c r="O641" s="23">
        <f>Conteo!$L641*Conteo!$I641</f>
        <v>4416</v>
      </c>
      <c r="P641" s="106"/>
    </row>
    <row r="642" spans="1:16" ht="21" customHeight="1">
      <c r="A642" s="14"/>
      <c r="B642" s="15">
        <v>44448</v>
      </c>
      <c r="C642" s="26" t="s">
        <v>3055</v>
      </c>
      <c r="D642" s="27" t="s">
        <v>3056</v>
      </c>
      <c r="E642" s="18" t="s">
        <v>2819</v>
      </c>
      <c r="F642" s="19"/>
      <c r="G642" s="19" t="e">
        <f>VLOOKUP(A642,Entradas!#REF!,303)</f>
        <v>#N/A</v>
      </c>
      <c r="H642" s="19" t="e">
        <f>VLOOKUP(A642,Salidas!#REF!,1949,0)</f>
        <v>#N/A</v>
      </c>
      <c r="I642" s="98">
        <v>24</v>
      </c>
      <c r="J642" s="19" t="s">
        <v>562</v>
      </c>
      <c r="K642" s="57" t="s">
        <v>661</v>
      </c>
      <c r="L642" s="20">
        <v>33</v>
      </c>
      <c r="M642" s="21">
        <f>Conteo!$L642*Conteo!$I642</f>
        <v>792</v>
      </c>
      <c r="N642" s="22"/>
      <c r="O642" s="23">
        <f>Conteo!$L642*Conteo!$I642</f>
        <v>792</v>
      </c>
      <c r="P642" s="106"/>
    </row>
    <row r="643" spans="1:16" ht="21" customHeight="1">
      <c r="A643" s="14" t="s">
        <v>2198</v>
      </c>
      <c r="B643" s="15">
        <v>44448</v>
      </c>
      <c r="C643" s="26" t="s">
        <v>633</v>
      </c>
      <c r="D643" s="27" t="s">
        <v>634</v>
      </c>
      <c r="E643" s="18" t="s">
        <v>566</v>
      </c>
      <c r="F643" s="19">
        <v>0</v>
      </c>
      <c r="G643" s="19">
        <f>VLOOKUP(A643,Entradas!#REF!,303)</f>
        <v>0</v>
      </c>
      <c r="H643" s="19" t="e">
        <f>VLOOKUP(A643,Salidas!#REF!,1949,0)</f>
        <v>#N/A</v>
      </c>
      <c r="I643" s="98">
        <v>104</v>
      </c>
      <c r="J643" s="19" t="s">
        <v>562</v>
      </c>
      <c r="K643" s="57" t="s">
        <v>661</v>
      </c>
      <c r="L643" s="20" t="s">
        <v>630</v>
      </c>
      <c r="M643" s="21">
        <f>Conteo!$L643*Conteo!$I643</f>
        <v>728</v>
      </c>
      <c r="N643" s="22"/>
      <c r="O643" s="23">
        <f>Conteo!$L643*Conteo!$I643</f>
        <v>728</v>
      </c>
      <c r="P643" s="106"/>
    </row>
    <row r="644" spans="1:16" ht="21" customHeight="1">
      <c r="A644" s="14" t="s">
        <v>2197</v>
      </c>
      <c r="B644" s="15">
        <v>44448</v>
      </c>
      <c r="C644" s="26" t="s">
        <v>631</v>
      </c>
      <c r="D644" s="27" t="s">
        <v>632</v>
      </c>
      <c r="E644" s="18" t="s">
        <v>566</v>
      </c>
      <c r="F644" s="19">
        <v>4</v>
      </c>
      <c r="G644" s="19" t="e">
        <f>VLOOKUP(A644,Entradas!#REF!,303)</f>
        <v>#N/A</v>
      </c>
      <c r="H644" s="19" t="e">
        <f>VLOOKUP(A644,Salidas!#REF!,1949,0)</f>
        <v>#N/A</v>
      </c>
      <c r="I644" s="98">
        <v>184</v>
      </c>
      <c r="J644" s="19" t="s">
        <v>562</v>
      </c>
      <c r="K644" s="57" t="s">
        <v>661</v>
      </c>
      <c r="L644" s="20" t="s">
        <v>630</v>
      </c>
      <c r="M644" s="21">
        <f>Conteo!$L644*Conteo!$I644</f>
        <v>1288</v>
      </c>
      <c r="N644" s="22"/>
      <c r="O644" s="23">
        <f>Conteo!$L644*Conteo!$I644</f>
        <v>1288</v>
      </c>
      <c r="P644" s="106"/>
    </row>
    <row r="645" spans="1:16" ht="24" customHeight="1">
      <c r="A645" s="14" t="s">
        <v>2301</v>
      </c>
      <c r="B645" s="15">
        <v>44328</v>
      </c>
      <c r="C645" s="26" t="s">
        <v>892</v>
      </c>
      <c r="D645" s="27" t="s">
        <v>893</v>
      </c>
      <c r="E645" s="18" t="s">
        <v>2</v>
      </c>
      <c r="F645" s="19">
        <v>0</v>
      </c>
      <c r="G645" s="19" t="e">
        <f>VLOOKUP(A645,Entradas!#REF!,303)</f>
        <v>#N/A</v>
      </c>
      <c r="H645" s="19" t="e">
        <f>VLOOKUP(A645,Salidas!#REF!,1949,0)</f>
        <v>#N/A</v>
      </c>
      <c r="I645" s="98">
        <v>9</v>
      </c>
      <c r="J645" s="19" t="s">
        <v>562</v>
      </c>
      <c r="K645" s="57" t="s">
        <v>661</v>
      </c>
      <c r="L645" s="20" t="s">
        <v>895</v>
      </c>
      <c r="M645" s="21">
        <f>Conteo!$L645*Conteo!$I645</f>
        <v>1962</v>
      </c>
      <c r="N645" s="22"/>
      <c r="O645" s="23">
        <f>Conteo!$L645*Conteo!$I645</f>
        <v>1962</v>
      </c>
      <c r="P645" s="106"/>
    </row>
    <row r="646" spans="1:16" ht="24" customHeight="1">
      <c r="A646" s="14" t="s">
        <v>2177</v>
      </c>
      <c r="B646" s="15">
        <v>44216</v>
      </c>
      <c r="C646" s="26" t="s">
        <v>579</v>
      </c>
      <c r="D646" s="27" t="s">
        <v>580</v>
      </c>
      <c r="E646" s="18" t="s">
        <v>2</v>
      </c>
      <c r="F646" s="19">
        <v>47</v>
      </c>
      <c r="G646" s="19" t="e">
        <f>VLOOKUP(A646,Entradas!#REF!,303)</f>
        <v>#N/A</v>
      </c>
      <c r="H646" s="19" t="e">
        <f>VLOOKUP(A646,Salidas!#REF!,1949,0)</f>
        <v>#N/A</v>
      </c>
      <c r="I646" s="98">
        <v>0</v>
      </c>
      <c r="J646" s="19" t="s">
        <v>562</v>
      </c>
      <c r="K646" s="57" t="s">
        <v>661</v>
      </c>
      <c r="L646" s="20">
        <v>8</v>
      </c>
      <c r="M646" s="21">
        <f>Conteo!$L646*Conteo!$I646</f>
        <v>0</v>
      </c>
      <c r="N646" s="22"/>
      <c r="O646" s="23">
        <f>Conteo!$L646*Conteo!$I646</f>
        <v>0</v>
      </c>
      <c r="P646" s="106"/>
    </row>
    <row r="647" spans="1:16" ht="21" customHeight="1">
      <c r="A647" s="14" t="s">
        <v>2185</v>
      </c>
      <c r="B647" s="15">
        <v>44216</v>
      </c>
      <c r="C647" s="26" t="s">
        <v>601</v>
      </c>
      <c r="D647" s="27" t="s">
        <v>602</v>
      </c>
      <c r="E647" s="18" t="s">
        <v>2</v>
      </c>
      <c r="F647" s="19">
        <v>249</v>
      </c>
      <c r="G647" s="19" t="e">
        <f>VLOOKUP(A647,Entradas!#REF!,303)</f>
        <v>#N/A</v>
      </c>
      <c r="H647" s="19" t="e">
        <f>VLOOKUP(A647,Salidas!#REF!,1949,0)</f>
        <v>#N/A</v>
      </c>
      <c r="I647" s="98">
        <v>0</v>
      </c>
      <c r="J647" s="19" t="s">
        <v>562</v>
      </c>
      <c r="K647" s="57" t="s">
        <v>661</v>
      </c>
      <c r="L647" s="20">
        <v>28</v>
      </c>
      <c r="M647" s="21">
        <f>Conteo!$L647*Conteo!$I647</f>
        <v>0</v>
      </c>
      <c r="N647" s="22"/>
      <c r="O647" s="23">
        <f>Conteo!$L647*Conteo!$I647</f>
        <v>0</v>
      </c>
      <c r="P647" s="106"/>
    </row>
    <row r="648" spans="1:16" ht="21" customHeight="1">
      <c r="A648" s="14" t="s">
        <v>2186</v>
      </c>
      <c r="B648" s="15">
        <v>44216</v>
      </c>
      <c r="C648" s="26" t="s">
        <v>603</v>
      </c>
      <c r="D648" s="27" t="s">
        <v>604</v>
      </c>
      <c r="E648" s="18" t="s">
        <v>2</v>
      </c>
      <c r="F648" s="19">
        <v>312</v>
      </c>
      <c r="G648" s="19" t="e">
        <f>VLOOKUP(A648,Entradas!#REF!,303)</f>
        <v>#N/A</v>
      </c>
      <c r="H648" s="19" t="e">
        <f>VLOOKUP(A648,Salidas!#REF!,1949,0)</f>
        <v>#N/A</v>
      </c>
      <c r="I648" s="98">
        <v>54</v>
      </c>
      <c r="J648" s="19" t="s">
        <v>562</v>
      </c>
      <c r="K648" s="57" t="s">
        <v>661</v>
      </c>
      <c r="L648" s="20">
        <v>8</v>
      </c>
      <c r="M648" s="21">
        <f>Conteo!$L648*Conteo!$I648</f>
        <v>432</v>
      </c>
      <c r="N648" s="22"/>
      <c r="O648" s="23">
        <f>Conteo!$L648*Conteo!$I648</f>
        <v>432</v>
      </c>
      <c r="P648" s="106"/>
    </row>
    <row r="649" spans="1:16" ht="21" customHeight="1">
      <c r="A649" s="14" t="s">
        <v>2304</v>
      </c>
      <c r="B649" s="15">
        <v>44523</v>
      </c>
      <c r="C649" s="26" t="s">
        <v>901</v>
      </c>
      <c r="D649" s="27" t="s">
        <v>902</v>
      </c>
      <c r="E649" s="18" t="s">
        <v>2</v>
      </c>
      <c r="F649" s="19">
        <v>1</v>
      </c>
      <c r="G649" s="19" t="e">
        <f>VLOOKUP(A649,Entradas!#REF!,303)</f>
        <v>#N/A</v>
      </c>
      <c r="H649" s="19" t="e">
        <f>VLOOKUP(A649,Salidas!#REF!,1949,0)</f>
        <v>#N/A</v>
      </c>
      <c r="I649" s="98">
        <v>1</v>
      </c>
      <c r="J649" s="19" t="s">
        <v>562</v>
      </c>
      <c r="K649" s="57" t="s">
        <v>677</v>
      </c>
      <c r="L649" s="20" t="s">
        <v>592</v>
      </c>
      <c r="M649" s="21">
        <f>Conteo!$L649*Conteo!$I649</f>
        <v>513</v>
      </c>
      <c r="N649" s="22"/>
      <c r="O649" s="23">
        <f>Conteo!$L649*Conteo!$I649</f>
        <v>513</v>
      </c>
      <c r="P649" s="106"/>
    </row>
    <row r="650" spans="1:16" ht="21" customHeight="1">
      <c r="A650" s="14" t="s">
        <v>2220</v>
      </c>
      <c r="B650" s="15">
        <v>44460</v>
      </c>
      <c r="C650" s="26" t="s">
        <v>685</v>
      </c>
      <c r="D650" s="27" t="s">
        <v>686</v>
      </c>
      <c r="E650" s="18" t="s">
        <v>2</v>
      </c>
      <c r="F650" s="19">
        <v>0</v>
      </c>
      <c r="G650" s="19" t="e">
        <f>VLOOKUP(A650,Entradas!#REF!,303)</f>
        <v>#N/A</v>
      </c>
      <c r="H650" s="19" t="e">
        <f>VLOOKUP(A650,Salidas!#REF!,1949,0)</f>
        <v>#N/A</v>
      </c>
      <c r="I650" s="98">
        <v>0</v>
      </c>
      <c r="J650" s="19" t="s">
        <v>562</v>
      </c>
      <c r="K650" s="57" t="s">
        <v>677</v>
      </c>
      <c r="L650" s="20">
        <v>28</v>
      </c>
      <c r="M650" s="21">
        <f>Conteo!$L650*Conteo!$I650</f>
        <v>0</v>
      </c>
      <c r="N650" s="22"/>
      <c r="O650" s="23">
        <f>Conteo!$L650*Conteo!$I650</f>
        <v>0</v>
      </c>
      <c r="P650" s="106"/>
    </row>
    <row r="651" spans="1:16" ht="21" customHeight="1">
      <c r="A651" s="14"/>
      <c r="B651" s="15">
        <v>44460</v>
      </c>
      <c r="C651" s="26" t="s">
        <v>2982</v>
      </c>
      <c r="D651" s="27" t="s">
        <v>2983</v>
      </c>
      <c r="E651" s="18" t="s">
        <v>2</v>
      </c>
      <c r="F651" s="19"/>
      <c r="G651" s="19" t="e">
        <f>VLOOKUP(A651,Entradas!#REF!,303)</f>
        <v>#N/A</v>
      </c>
      <c r="H651" s="19" t="e">
        <f>VLOOKUP(A651,Salidas!#REF!,1949,0)</f>
        <v>#N/A</v>
      </c>
      <c r="I651" s="98">
        <v>17</v>
      </c>
      <c r="J651" s="19" t="s">
        <v>562</v>
      </c>
      <c r="K651" s="57" t="s">
        <v>677</v>
      </c>
      <c r="L651" s="20">
        <v>175</v>
      </c>
      <c r="M651" s="21">
        <f>Conteo!$L651*Conteo!$I651</f>
        <v>2975</v>
      </c>
      <c r="N651" s="22"/>
      <c r="O651" s="23">
        <f>Conteo!$L651*Conteo!$I651</f>
        <v>2975</v>
      </c>
      <c r="P651" s="106"/>
    </row>
    <row r="652" spans="1:16" ht="21" customHeight="1">
      <c r="A652" s="14"/>
      <c r="B652" s="15">
        <v>44448</v>
      </c>
      <c r="C652" s="26" t="s">
        <v>3058</v>
      </c>
      <c r="D652" s="27" t="s">
        <v>3059</v>
      </c>
      <c r="E652" s="18" t="s">
        <v>2</v>
      </c>
      <c r="F652" s="19"/>
      <c r="G652" s="19" t="e">
        <f>VLOOKUP(A652,Entradas!#REF!,303)</f>
        <v>#N/A</v>
      </c>
      <c r="H652" s="19" t="e">
        <f>VLOOKUP(A652,Salidas!#REF!,1949,0)</f>
        <v>#N/A</v>
      </c>
      <c r="I652" s="98">
        <v>8</v>
      </c>
      <c r="J652" s="19" t="s">
        <v>562</v>
      </c>
      <c r="K652" s="57" t="s">
        <v>677</v>
      </c>
      <c r="L652" s="20">
        <v>191</v>
      </c>
      <c r="M652" s="21">
        <f>Conteo!$L652*Conteo!$I652</f>
        <v>1528</v>
      </c>
      <c r="N652" s="22"/>
      <c r="O652" s="23">
        <f>Conteo!$L652*Conteo!$I652</f>
        <v>1528</v>
      </c>
      <c r="P652" s="106"/>
    </row>
    <row r="653" spans="1:16" ht="21" customHeight="1">
      <c r="A653" s="14"/>
      <c r="B653" s="15">
        <v>44446</v>
      </c>
      <c r="C653" s="26" t="s">
        <v>3042</v>
      </c>
      <c r="D653" s="27" t="s">
        <v>3043</v>
      </c>
      <c r="E653" s="18" t="s">
        <v>494</v>
      </c>
      <c r="F653" s="19"/>
      <c r="G653" s="19" t="e">
        <f>VLOOKUP(A653,Entradas!#REF!,303)</f>
        <v>#N/A</v>
      </c>
      <c r="H653" s="19" t="e">
        <f>VLOOKUP(A653,Salidas!#REF!,1949,0)</f>
        <v>#N/A</v>
      </c>
      <c r="I653" s="98">
        <v>11</v>
      </c>
      <c r="J653" s="19" t="s">
        <v>562</v>
      </c>
      <c r="K653" s="57" t="s">
        <v>677</v>
      </c>
      <c r="L653" s="20">
        <v>85</v>
      </c>
      <c r="M653" s="21">
        <f>Conteo!$L653*Conteo!$I653</f>
        <v>935</v>
      </c>
      <c r="N653" s="22"/>
      <c r="O653" s="23">
        <f>Conteo!$L653*Conteo!$I653</f>
        <v>935</v>
      </c>
      <c r="P653" s="106"/>
    </row>
    <row r="654" spans="1:16" ht="21" customHeight="1">
      <c r="A654" s="14" t="s">
        <v>2234</v>
      </c>
      <c r="B654" s="15">
        <v>44349</v>
      </c>
      <c r="C654" s="26" t="s">
        <v>3186</v>
      </c>
      <c r="D654" s="27" t="s">
        <v>2837</v>
      </c>
      <c r="E654" s="18" t="s">
        <v>5</v>
      </c>
      <c r="F654" s="19">
        <v>12</v>
      </c>
      <c r="G654" s="19">
        <f>VLOOKUP(A654,Entradas!#REF!,303)</f>
        <v>0</v>
      </c>
      <c r="H654" s="19" t="e">
        <f>VLOOKUP(A654,Salidas!#REF!,1949,0)</f>
        <v>#N/A</v>
      </c>
      <c r="I654" s="98">
        <v>61</v>
      </c>
      <c r="J654" s="19" t="s">
        <v>562</v>
      </c>
      <c r="K654" s="57" t="s">
        <v>677</v>
      </c>
      <c r="L654" s="20" t="s">
        <v>618</v>
      </c>
      <c r="M654" s="21">
        <f>Conteo!$L654*Conteo!$I654</f>
        <v>6710</v>
      </c>
      <c r="N654" s="22"/>
      <c r="O654" s="23">
        <f>Conteo!$L654*Conteo!$I654</f>
        <v>6710</v>
      </c>
      <c r="P654" s="106"/>
    </row>
    <row r="655" spans="1:16" ht="21" customHeight="1">
      <c r="A655" s="14"/>
      <c r="B655" s="15">
        <v>44349</v>
      </c>
      <c r="C655" s="26" t="s">
        <v>711</v>
      </c>
      <c r="D655" s="27" t="s">
        <v>2986</v>
      </c>
      <c r="E655" s="18" t="s">
        <v>494</v>
      </c>
      <c r="F655" s="19"/>
      <c r="G655" s="19" t="e">
        <f>VLOOKUP(A655,Entradas!#REF!,303)</f>
        <v>#N/A</v>
      </c>
      <c r="H655" s="19" t="e">
        <f>VLOOKUP(A655,Salidas!#REF!,1949,0)</f>
        <v>#N/A</v>
      </c>
      <c r="I655" s="98">
        <v>34</v>
      </c>
      <c r="J655" s="19" t="s">
        <v>562</v>
      </c>
      <c r="K655" s="57" t="s">
        <v>677</v>
      </c>
      <c r="L655" s="20">
        <v>1400</v>
      </c>
      <c r="M655" s="21">
        <f>Conteo!$L655*Conteo!$I655</f>
        <v>47600</v>
      </c>
      <c r="N655" s="22"/>
      <c r="O655" s="23">
        <f>Conteo!$L655*Conteo!$I655</f>
        <v>47600</v>
      </c>
      <c r="P655" s="106"/>
    </row>
    <row r="656" spans="1:16" ht="21" customHeight="1">
      <c r="A656" s="14" t="s">
        <v>2230</v>
      </c>
      <c r="B656" s="15">
        <v>44158</v>
      </c>
      <c r="C656" s="26" t="s">
        <v>3001</v>
      </c>
      <c r="D656" s="27" t="s">
        <v>712</v>
      </c>
      <c r="E656" s="18" t="s">
        <v>2</v>
      </c>
      <c r="F656" s="19">
        <v>84</v>
      </c>
      <c r="G656" s="19">
        <f>VLOOKUP(A656,Entradas!#REF!,303)</f>
        <v>0</v>
      </c>
      <c r="H656" s="19" t="e">
        <f>VLOOKUP(A656,Salidas!#REF!,1949,0)</f>
        <v>#N/A</v>
      </c>
      <c r="I656" s="98">
        <v>84</v>
      </c>
      <c r="J656" s="19" t="s">
        <v>562</v>
      </c>
      <c r="K656" s="57" t="s">
        <v>677</v>
      </c>
      <c r="L656" s="20">
        <v>30</v>
      </c>
      <c r="M656" s="21">
        <f>Conteo!$L656*Conteo!$I656</f>
        <v>2520</v>
      </c>
      <c r="N656" s="22"/>
      <c r="O656" s="23">
        <f>Conteo!$L656*Conteo!$I656</f>
        <v>2520</v>
      </c>
      <c r="P656" s="106"/>
    </row>
    <row r="657" spans="1:16" ht="21" customHeight="1">
      <c r="A657" s="14" t="s">
        <v>2231</v>
      </c>
      <c r="B657" s="15">
        <v>44158</v>
      </c>
      <c r="C657" s="26" t="s">
        <v>713</v>
      </c>
      <c r="D657" s="27" t="s">
        <v>2803</v>
      </c>
      <c r="E657" s="18" t="s">
        <v>2</v>
      </c>
      <c r="F657" s="19">
        <v>96</v>
      </c>
      <c r="G657" s="19" t="e">
        <f>VLOOKUP(A657,Entradas!#REF!,303)</f>
        <v>#N/A</v>
      </c>
      <c r="H657" s="19" t="e">
        <f>VLOOKUP(A657,Salidas!#REF!,1949,0)</f>
        <v>#N/A</v>
      </c>
      <c r="I657" s="98">
        <v>96</v>
      </c>
      <c r="J657" s="19" t="s">
        <v>562</v>
      </c>
      <c r="K657" s="57" t="s">
        <v>677</v>
      </c>
      <c r="L657" s="20" t="s">
        <v>715</v>
      </c>
      <c r="M657" s="21">
        <f>Conteo!$L657*Conteo!$I657</f>
        <v>1920</v>
      </c>
      <c r="N657" s="22"/>
      <c r="O657" s="23">
        <f>Conteo!$L657*Conteo!$I657</f>
        <v>1920</v>
      </c>
      <c r="P657" s="106"/>
    </row>
    <row r="658" spans="1:16" ht="21" customHeight="1">
      <c r="A658" s="14" t="s">
        <v>2225</v>
      </c>
      <c r="B658" s="15">
        <v>44071</v>
      </c>
      <c r="C658" s="26" t="s">
        <v>698</v>
      </c>
      <c r="D658" s="27" t="s">
        <v>2838</v>
      </c>
      <c r="E658" s="18" t="s">
        <v>2</v>
      </c>
      <c r="F658" s="19">
        <v>28</v>
      </c>
      <c r="G658" s="19" t="e">
        <f>VLOOKUP(A658,Entradas!#REF!,303)</f>
        <v>#N/A</v>
      </c>
      <c r="H658" s="19" t="e">
        <f>VLOOKUP(A658,Salidas!#REF!,1949,0)</f>
        <v>#N/A</v>
      </c>
      <c r="I658" s="98">
        <v>25</v>
      </c>
      <c r="J658" s="19" t="s">
        <v>562</v>
      </c>
      <c r="K658" s="57" t="s">
        <v>677</v>
      </c>
      <c r="L658" s="20">
        <v>889</v>
      </c>
      <c r="M658" s="21">
        <f>Conteo!$L658*Conteo!$I658</f>
        <v>22225</v>
      </c>
      <c r="N658" s="22"/>
      <c r="O658" s="23">
        <f>Conteo!$L658*Conteo!$I658</f>
        <v>22225</v>
      </c>
      <c r="P658" s="106"/>
    </row>
    <row r="659" spans="1:16" ht="21" customHeight="1">
      <c r="A659" s="14" t="s">
        <v>2221</v>
      </c>
      <c r="B659" s="15">
        <v>43881</v>
      </c>
      <c r="C659" s="26" t="s">
        <v>687</v>
      </c>
      <c r="D659" s="27" t="s">
        <v>688</v>
      </c>
      <c r="E659" s="18" t="s">
        <v>2</v>
      </c>
      <c r="F659" s="19">
        <v>6</v>
      </c>
      <c r="G659" s="19">
        <f>VLOOKUP(A659,Entradas!#REF!,303)</f>
        <v>0</v>
      </c>
      <c r="H659" s="19" t="e">
        <f>VLOOKUP(A659,Salidas!#REF!,1949,0)</f>
        <v>#N/A</v>
      </c>
      <c r="I659" s="98">
        <v>1</v>
      </c>
      <c r="J659" s="19" t="s">
        <v>562</v>
      </c>
      <c r="K659" s="57" t="s">
        <v>677</v>
      </c>
      <c r="L659" s="20">
        <v>78</v>
      </c>
      <c r="M659" s="21">
        <f>Conteo!$L659*Conteo!$I659</f>
        <v>78</v>
      </c>
      <c r="N659" s="22"/>
      <c r="O659" s="23">
        <f>Conteo!$L659*Conteo!$I659</f>
        <v>78</v>
      </c>
      <c r="P659" s="106"/>
    </row>
    <row r="660" spans="1:16" ht="21" customHeight="1">
      <c r="A660" s="14" t="s">
        <v>2232</v>
      </c>
      <c r="B660" s="15">
        <v>43726</v>
      </c>
      <c r="C660" s="26" t="s">
        <v>716</v>
      </c>
      <c r="D660" s="27" t="s">
        <v>717</v>
      </c>
      <c r="E660" s="18" t="s">
        <v>2</v>
      </c>
      <c r="F660" s="19">
        <v>8</v>
      </c>
      <c r="G660" s="19" t="e">
        <f>VLOOKUP(A660,Entradas!#REF!,303)</f>
        <v>#N/A</v>
      </c>
      <c r="H660" s="19" t="e">
        <f>VLOOKUP(A660,Salidas!#REF!,1949,0)</f>
        <v>#N/A</v>
      </c>
      <c r="I660" s="98">
        <v>8</v>
      </c>
      <c r="J660" s="19" t="s">
        <v>562</v>
      </c>
      <c r="K660" s="57" t="s">
        <v>677</v>
      </c>
      <c r="L660" s="20" t="s">
        <v>718</v>
      </c>
      <c r="M660" s="21">
        <f>Conteo!$L660*Conteo!$I660</f>
        <v>1704</v>
      </c>
      <c r="N660" s="22"/>
      <c r="O660" s="23">
        <f>Conteo!$L660*Conteo!$I660</f>
        <v>1704</v>
      </c>
      <c r="P660" s="106"/>
    </row>
    <row r="661" spans="1:16" ht="21" customHeight="1">
      <c r="A661" s="14" t="s">
        <v>2224</v>
      </c>
      <c r="B661" s="15">
        <v>44175</v>
      </c>
      <c r="C661" s="26" t="s">
        <v>696</v>
      </c>
      <c r="D661" s="27" t="s">
        <v>697</v>
      </c>
      <c r="E661" s="18" t="s">
        <v>2</v>
      </c>
      <c r="F661" s="19">
        <v>380</v>
      </c>
      <c r="G661" s="19" t="e">
        <f>VLOOKUP(A661,Entradas!#REF!,303)</f>
        <v>#N/A</v>
      </c>
      <c r="H661" s="19" t="e">
        <f>VLOOKUP(A661,Salidas!#REF!,1949,0)</f>
        <v>#N/A</v>
      </c>
      <c r="I661" s="98">
        <v>313</v>
      </c>
      <c r="J661" s="19" t="s">
        <v>562</v>
      </c>
      <c r="K661" s="57" t="s">
        <v>615</v>
      </c>
      <c r="L661" s="20">
        <v>136</v>
      </c>
      <c r="M661" s="21">
        <f>Conteo!$L661*Conteo!$I661</f>
        <v>42568</v>
      </c>
      <c r="N661" s="22"/>
      <c r="O661" s="23">
        <f>Conteo!$L661*Conteo!$I661</f>
        <v>42568</v>
      </c>
      <c r="P661" s="106"/>
    </row>
    <row r="662" spans="1:16" ht="21" customHeight="1">
      <c r="A662" s="14"/>
      <c r="B662" s="15">
        <v>44452</v>
      </c>
      <c r="C662" s="26" t="s">
        <v>707</v>
      </c>
      <c r="D662" s="27" t="s">
        <v>2992</v>
      </c>
      <c r="E662" s="18" t="s">
        <v>2</v>
      </c>
      <c r="F662" s="19"/>
      <c r="G662" s="19" t="e">
        <f>VLOOKUP(A662,Entradas!#REF!,303)</f>
        <v>#N/A</v>
      </c>
      <c r="H662" s="19" t="e">
        <f>VLOOKUP(A662,Salidas!#REF!,1949,0)</f>
        <v>#N/A</v>
      </c>
      <c r="I662" s="98">
        <v>258</v>
      </c>
      <c r="J662" s="19" t="s">
        <v>562</v>
      </c>
      <c r="K662" s="57" t="s">
        <v>727</v>
      </c>
      <c r="L662" s="20">
        <v>53</v>
      </c>
      <c r="M662" s="21">
        <f>Conteo!$L662*Conteo!$I662</f>
        <v>13674</v>
      </c>
      <c r="N662" s="22"/>
      <c r="O662" s="23">
        <f>Conteo!$L662*Conteo!$I662</f>
        <v>13674</v>
      </c>
      <c r="P662" s="106"/>
    </row>
    <row r="663" spans="1:16" ht="21" customHeight="1">
      <c r="A663" s="14" t="s">
        <v>2174</v>
      </c>
      <c r="B663" s="15">
        <v>44448</v>
      </c>
      <c r="C663" s="26" t="s">
        <v>568</v>
      </c>
      <c r="D663" s="27" t="s">
        <v>2792</v>
      </c>
      <c r="E663" s="18" t="s">
        <v>494</v>
      </c>
      <c r="F663" s="19">
        <v>7</v>
      </c>
      <c r="G663" s="19" t="e">
        <f>VLOOKUP(A663,Entradas!#REF!,303)</f>
        <v>#N/A</v>
      </c>
      <c r="H663" s="19" t="e">
        <f>VLOOKUP(A663,Salidas!#REF!,1949,0)</f>
        <v>#N/A</v>
      </c>
      <c r="I663" s="98">
        <v>16</v>
      </c>
      <c r="J663" s="19" t="s">
        <v>562</v>
      </c>
      <c r="K663" s="57" t="s">
        <v>727</v>
      </c>
      <c r="L663" s="20">
        <v>168</v>
      </c>
      <c r="M663" s="21">
        <f>Conteo!$L663*Conteo!$I663</f>
        <v>2688</v>
      </c>
      <c r="N663" s="22"/>
      <c r="O663" s="23">
        <f>Conteo!$L663*Conteo!$I663</f>
        <v>2688</v>
      </c>
      <c r="P663" s="106"/>
    </row>
    <row r="664" spans="1:16" ht="21" customHeight="1">
      <c r="A664" s="14" t="s">
        <v>2199</v>
      </c>
      <c r="B664" s="15">
        <v>44448</v>
      </c>
      <c r="C664" s="26" t="s">
        <v>635</v>
      </c>
      <c r="D664" s="27" t="s">
        <v>2839</v>
      </c>
      <c r="E664" s="18" t="s">
        <v>2</v>
      </c>
      <c r="F664" s="19">
        <v>32</v>
      </c>
      <c r="G664" s="19" t="e">
        <f>VLOOKUP(A664,Entradas!#REF!,303)</f>
        <v>#N/A</v>
      </c>
      <c r="H664" s="19" t="e">
        <f>VLOOKUP(A664,Salidas!#REF!,1949,0)</f>
        <v>#N/A</v>
      </c>
      <c r="I664" s="98">
        <v>67</v>
      </c>
      <c r="J664" s="19" t="s">
        <v>562</v>
      </c>
      <c r="K664" s="57" t="s">
        <v>727</v>
      </c>
      <c r="L664" s="20" t="s">
        <v>637</v>
      </c>
      <c r="M664" s="21">
        <f>Conteo!$L664*Conteo!$I664</f>
        <v>6633</v>
      </c>
      <c r="N664" s="22"/>
      <c r="O664" s="23">
        <f>Conteo!$L664*Conteo!$I664</f>
        <v>6633</v>
      </c>
      <c r="P664" s="106"/>
    </row>
    <row r="665" spans="1:16" ht="21" customHeight="1">
      <c r="A665" s="14" t="s">
        <v>2173</v>
      </c>
      <c r="B665" s="15">
        <v>43882</v>
      </c>
      <c r="C665" s="26" t="s">
        <v>571</v>
      </c>
      <c r="D665" s="27" t="s">
        <v>3086</v>
      </c>
      <c r="E665" s="18" t="s">
        <v>2</v>
      </c>
      <c r="F665" s="19">
        <v>30</v>
      </c>
      <c r="G665" s="19" t="e">
        <f>VLOOKUP(A665,Entradas!#REF!,303)</f>
        <v>#N/A</v>
      </c>
      <c r="H665" s="19" t="e">
        <f>VLOOKUP(A665,Salidas!#REF!,1949,0)</f>
        <v>#N/A</v>
      </c>
      <c r="I665" s="98">
        <v>6</v>
      </c>
      <c r="J665" s="19" t="s">
        <v>562</v>
      </c>
      <c r="K665" s="57" t="s">
        <v>727</v>
      </c>
      <c r="L665" s="20" t="s">
        <v>570</v>
      </c>
      <c r="M665" s="21">
        <f>Conteo!$L665*Conteo!$I665</f>
        <v>672</v>
      </c>
      <c r="N665" s="22"/>
      <c r="O665" s="23">
        <f>Conteo!$L665*Conteo!$I665</f>
        <v>672</v>
      </c>
      <c r="P665" s="106"/>
    </row>
    <row r="666" spans="1:16" ht="21" customHeight="1">
      <c r="A666" s="14" t="s">
        <v>2175</v>
      </c>
      <c r="B666" s="15">
        <v>43342</v>
      </c>
      <c r="C666" s="26" t="s">
        <v>573</v>
      </c>
      <c r="D666" s="27" t="s">
        <v>574</v>
      </c>
      <c r="E666" s="18" t="s">
        <v>2</v>
      </c>
      <c r="F666" s="19">
        <v>17</v>
      </c>
      <c r="G666" s="19">
        <f>VLOOKUP(A666,Entradas!#REF!,303)</f>
        <v>0</v>
      </c>
      <c r="H666" s="19" t="e">
        <f>VLOOKUP(A666,Salidas!#REF!,1949,0)</f>
        <v>#N/A</v>
      </c>
      <c r="I666" s="98">
        <v>7</v>
      </c>
      <c r="J666" s="19" t="s">
        <v>562</v>
      </c>
      <c r="K666" s="57" t="s">
        <v>727</v>
      </c>
      <c r="L666" s="20" t="s">
        <v>575</v>
      </c>
      <c r="M666" s="21">
        <f>Conteo!$L666*Conteo!$I666</f>
        <v>336</v>
      </c>
      <c r="N666" s="22"/>
      <c r="O666" s="23">
        <f>Conteo!$L666*Conteo!$I666</f>
        <v>336</v>
      </c>
      <c r="P666" s="106"/>
    </row>
    <row r="667" spans="1:16" ht="21" customHeight="1">
      <c r="A667" s="14"/>
      <c r="B667" s="47">
        <v>44460</v>
      </c>
      <c r="C667" s="41" t="s">
        <v>703</v>
      </c>
      <c r="D667" s="42" t="s">
        <v>3090</v>
      </c>
      <c r="E667" s="19" t="s">
        <v>566</v>
      </c>
      <c r="F667" s="19"/>
      <c r="G667" s="19" t="e">
        <f>VLOOKUP(A667,Entradas!#REF!,303)</f>
        <v>#N/A</v>
      </c>
      <c r="H667" s="19" t="e">
        <f>VLOOKUP(A667,Salidas!#REF!,1949,0)</f>
        <v>#N/A</v>
      </c>
      <c r="I667" s="99">
        <v>0</v>
      </c>
      <c r="J667" s="19" t="s">
        <v>562</v>
      </c>
      <c r="K667" s="19" t="s">
        <v>1853</v>
      </c>
      <c r="L667" s="20">
        <v>105</v>
      </c>
      <c r="M667" s="21">
        <f>Conteo!$L667*Conteo!$I667</f>
        <v>0</v>
      </c>
      <c r="N667" s="44"/>
      <c r="O667" s="23">
        <f>Conteo!$L667*Conteo!$I667</f>
        <v>0</v>
      </c>
      <c r="P667" s="106"/>
    </row>
    <row r="668" spans="1:16" ht="21" customHeight="1">
      <c r="A668" s="14"/>
      <c r="B668" s="15">
        <v>44460</v>
      </c>
      <c r="C668" s="26" t="s">
        <v>593</v>
      </c>
      <c r="D668" s="27" t="s">
        <v>3089</v>
      </c>
      <c r="E668" s="18" t="s">
        <v>5</v>
      </c>
      <c r="F668" s="19"/>
      <c r="G668" s="19" t="e">
        <f>VLOOKUP(A668,Entradas!#REF!,303)</f>
        <v>#N/A</v>
      </c>
      <c r="H668" s="19" t="e">
        <f>VLOOKUP(A668,Salidas!#REF!,1949,0)</f>
        <v>#N/A</v>
      </c>
      <c r="I668" s="98">
        <v>9</v>
      </c>
      <c r="J668" s="19" t="s">
        <v>562</v>
      </c>
      <c r="K668" s="57" t="s">
        <v>1853</v>
      </c>
      <c r="L668" s="20">
        <v>18</v>
      </c>
      <c r="M668" s="21">
        <f>Conteo!$L668*Conteo!$I668</f>
        <v>162</v>
      </c>
      <c r="N668" s="22"/>
      <c r="O668" s="23">
        <f>Conteo!$L668*Conteo!$I668</f>
        <v>162</v>
      </c>
      <c r="P668" s="106"/>
    </row>
    <row r="669" spans="1:16" ht="21" customHeight="1">
      <c r="A669" s="14"/>
      <c r="B669" s="15">
        <v>44448</v>
      </c>
      <c r="C669" s="26" t="s">
        <v>694</v>
      </c>
      <c r="D669" s="27" t="s">
        <v>3178</v>
      </c>
      <c r="E669" s="18" t="s">
        <v>2</v>
      </c>
      <c r="F669" s="19"/>
      <c r="G669" s="19" t="e">
        <f>VLOOKUP(A669,Entradas!#REF!,303)</f>
        <v>#N/A</v>
      </c>
      <c r="H669" s="19" t="e">
        <f>VLOOKUP(A669,Salidas!#REF!,1949,0)</f>
        <v>#N/A</v>
      </c>
      <c r="I669" s="98">
        <v>38</v>
      </c>
      <c r="J669" s="19" t="s">
        <v>562</v>
      </c>
      <c r="K669" s="57" t="s">
        <v>1853</v>
      </c>
      <c r="L669" s="20">
        <v>34</v>
      </c>
      <c r="M669" s="21">
        <f>Conteo!$L669*Conteo!$I669</f>
        <v>1292</v>
      </c>
      <c r="N669" s="22"/>
      <c r="O669" s="23">
        <f>Conteo!$L669*Conteo!$I669</f>
        <v>1292</v>
      </c>
      <c r="P669" s="106"/>
    </row>
    <row r="670" spans="1:16" ht="21" customHeight="1">
      <c r="A670" s="14" t="s">
        <v>2183</v>
      </c>
      <c r="B670" s="15">
        <v>44448</v>
      </c>
      <c r="C670" s="26" t="s">
        <v>621</v>
      </c>
      <c r="D670" s="27" t="s">
        <v>2946</v>
      </c>
      <c r="E670" s="18" t="s">
        <v>2</v>
      </c>
      <c r="F670" s="19">
        <v>11</v>
      </c>
      <c r="G670" s="19" t="e">
        <f>VLOOKUP(A670,Entradas!#REF!,303)</f>
        <v>#N/A</v>
      </c>
      <c r="H670" s="19" t="e">
        <f>VLOOKUP(A670,Salidas!#REF!,1949,0)</f>
        <v>#N/A</v>
      </c>
      <c r="I670" s="98">
        <v>76</v>
      </c>
      <c r="J670" s="19" t="s">
        <v>562</v>
      </c>
      <c r="K670" s="57" t="s">
        <v>1853</v>
      </c>
      <c r="L670" s="20" t="s">
        <v>597</v>
      </c>
      <c r="M670" s="21">
        <f>Conteo!$L670*Conteo!$I670</f>
        <v>1900</v>
      </c>
      <c r="N670" s="22"/>
      <c r="O670" s="23">
        <f>Conteo!$L670*Conteo!$I670</f>
        <v>1900</v>
      </c>
      <c r="P670" s="106"/>
    </row>
    <row r="671" spans="1:16" ht="21" customHeight="1">
      <c r="A671" s="14" t="s">
        <v>2226</v>
      </c>
      <c r="B671" s="15">
        <v>44342</v>
      </c>
      <c r="C671" s="26" t="s">
        <v>700</v>
      </c>
      <c r="D671" s="27" t="s">
        <v>701</v>
      </c>
      <c r="E671" s="18" t="s">
        <v>2</v>
      </c>
      <c r="F671" s="19">
        <v>16</v>
      </c>
      <c r="G671" s="19" t="e">
        <f>VLOOKUP(A671,Entradas!#REF!,303)</f>
        <v>#N/A</v>
      </c>
      <c r="H671" s="19" t="e">
        <f>VLOOKUP(A671,Salidas!#REF!,1949,0)</f>
        <v>#N/A</v>
      </c>
      <c r="I671" s="98">
        <v>0</v>
      </c>
      <c r="J671" s="19" t="s">
        <v>562</v>
      </c>
      <c r="K671" s="57" t="s">
        <v>1853</v>
      </c>
      <c r="L671" s="20" t="s">
        <v>702</v>
      </c>
      <c r="M671" s="21">
        <f>Conteo!$L671*Conteo!$I671</f>
        <v>0</v>
      </c>
      <c r="N671" s="22"/>
      <c r="O671" s="23">
        <f>Conteo!$L671*Conteo!$I671</f>
        <v>0</v>
      </c>
      <c r="P671" s="106"/>
    </row>
    <row r="672" spans="1:16" ht="21" customHeight="1">
      <c r="A672" s="14" t="s">
        <v>2192</v>
      </c>
      <c r="B672" s="15">
        <v>44328</v>
      </c>
      <c r="C672" s="26" t="s">
        <v>3003</v>
      </c>
      <c r="D672" s="27" t="s">
        <v>620</v>
      </c>
      <c r="E672" s="18" t="s">
        <v>2</v>
      </c>
      <c r="F672" s="19">
        <v>4</v>
      </c>
      <c r="G672" s="19" t="e">
        <f>VLOOKUP(A672,Entradas!#REF!,303)</f>
        <v>#N/A</v>
      </c>
      <c r="H672" s="19" t="e">
        <f>VLOOKUP(A672,Salidas!#REF!,1949,0)</f>
        <v>#N/A</v>
      </c>
      <c r="I672" s="98">
        <v>39</v>
      </c>
      <c r="J672" s="19" t="s">
        <v>562</v>
      </c>
      <c r="K672" s="57" t="s">
        <v>1853</v>
      </c>
      <c r="L672" s="20">
        <v>5</v>
      </c>
      <c r="M672" s="21">
        <f>Conteo!$L672*Conteo!$I672</f>
        <v>195</v>
      </c>
      <c r="N672" s="22"/>
      <c r="O672" s="23">
        <f>Conteo!$L672*Conteo!$I672</f>
        <v>195</v>
      </c>
      <c r="P672" s="106"/>
    </row>
    <row r="673" spans="1:16" ht="29.25" customHeight="1">
      <c r="A673" s="14" t="s">
        <v>2184</v>
      </c>
      <c r="B673" s="15">
        <v>44328</v>
      </c>
      <c r="C673" s="26" t="s">
        <v>2997</v>
      </c>
      <c r="D673" s="27" t="s">
        <v>2998</v>
      </c>
      <c r="E673" s="18" t="s">
        <v>2</v>
      </c>
      <c r="F673" s="19">
        <v>33</v>
      </c>
      <c r="G673" s="19" t="e">
        <f>VLOOKUP(A673,Entradas!#REF!,303)</f>
        <v>#N/A</v>
      </c>
      <c r="H673" s="19" t="e">
        <f>VLOOKUP(A673,Salidas!#REF!,1949,0)</f>
        <v>#N/A</v>
      </c>
      <c r="I673" s="98">
        <v>0</v>
      </c>
      <c r="J673" s="19" t="s">
        <v>562</v>
      </c>
      <c r="K673" s="57" t="s">
        <v>1853</v>
      </c>
      <c r="L673" s="20">
        <v>22</v>
      </c>
      <c r="M673" s="21">
        <f>Conteo!$L673*Conteo!$I673</f>
        <v>0</v>
      </c>
      <c r="N673" s="22"/>
      <c r="O673" s="23">
        <f>Conteo!$L673*Conteo!$I673</f>
        <v>0</v>
      </c>
      <c r="P673" s="106"/>
    </row>
    <row r="674" spans="1:16" ht="21" customHeight="1">
      <c r="A674" s="14" t="s">
        <v>2178</v>
      </c>
      <c r="B674" s="15">
        <v>44175</v>
      </c>
      <c r="C674" s="26" t="s">
        <v>581</v>
      </c>
      <c r="D674" s="27" t="s">
        <v>582</v>
      </c>
      <c r="E674" s="18" t="s">
        <v>2</v>
      </c>
      <c r="F674" s="19">
        <v>50</v>
      </c>
      <c r="G674" s="19" t="e">
        <f>VLOOKUP(A674,Entradas!#REF!,303)</f>
        <v>#N/A</v>
      </c>
      <c r="H674" s="19" t="e">
        <f>VLOOKUP(A674,Salidas!#REF!,1949,0)</f>
        <v>#N/A</v>
      </c>
      <c r="I674" s="98">
        <v>24</v>
      </c>
      <c r="J674" s="19" t="s">
        <v>562</v>
      </c>
      <c r="K674" s="57" t="s">
        <v>1853</v>
      </c>
      <c r="L674" s="20" t="s">
        <v>583</v>
      </c>
      <c r="M674" s="21">
        <f>Conteo!$L674*Conteo!$I674</f>
        <v>288</v>
      </c>
      <c r="N674" s="22"/>
      <c r="O674" s="23">
        <f>Conteo!$L674*Conteo!$I674</f>
        <v>288</v>
      </c>
      <c r="P674" s="106"/>
    </row>
    <row r="675" spans="1:16" ht="21" customHeight="1">
      <c r="A675" s="14" t="s">
        <v>2196</v>
      </c>
      <c r="B675" s="15">
        <v>44152</v>
      </c>
      <c r="C675" s="26" t="s">
        <v>628</v>
      </c>
      <c r="D675" s="27" t="s">
        <v>629</v>
      </c>
      <c r="E675" s="18" t="s">
        <v>2</v>
      </c>
      <c r="F675" s="19">
        <v>215</v>
      </c>
      <c r="G675" s="19">
        <f>VLOOKUP(A675,Entradas!#REF!,303)</f>
        <v>0</v>
      </c>
      <c r="H675" s="19" t="e">
        <f>VLOOKUP(A675,Salidas!#REF!,1949,0)</f>
        <v>#N/A</v>
      </c>
      <c r="I675" s="98">
        <v>35</v>
      </c>
      <c r="J675" s="19" t="s">
        <v>562</v>
      </c>
      <c r="K675" s="57" t="s">
        <v>1853</v>
      </c>
      <c r="L675" s="20" t="s">
        <v>630</v>
      </c>
      <c r="M675" s="21">
        <f>Conteo!$L675*Conteo!$I675</f>
        <v>245</v>
      </c>
      <c r="N675" s="22"/>
      <c r="O675" s="23">
        <f>Conteo!$L675*Conteo!$I675</f>
        <v>245</v>
      </c>
      <c r="P675" s="106"/>
    </row>
    <row r="676" spans="1:16" ht="21" customHeight="1">
      <c r="A676" s="14" t="s">
        <v>2195</v>
      </c>
      <c r="B676" s="15">
        <v>44152</v>
      </c>
      <c r="C676" s="26" t="s">
        <v>625</v>
      </c>
      <c r="D676" s="27" t="s">
        <v>626</v>
      </c>
      <c r="E676" s="18" t="s">
        <v>2</v>
      </c>
      <c r="F676" s="19">
        <v>52</v>
      </c>
      <c r="G676" s="19" t="e">
        <f>VLOOKUP(A676,Entradas!#REF!,303)</f>
        <v>#N/A</v>
      </c>
      <c r="H676" s="19" t="e">
        <f>VLOOKUP(A676,Salidas!#REF!,1949,0)</f>
        <v>#N/A</v>
      </c>
      <c r="I676" s="98">
        <v>44</v>
      </c>
      <c r="J676" s="19" t="s">
        <v>562</v>
      </c>
      <c r="K676" s="57" t="s">
        <v>1853</v>
      </c>
      <c r="L676" s="20" t="s">
        <v>627</v>
      </c>
      <c r="M676" s="21">
        <f>Conteo!$L676*Conteo!$I676</f>
        <v>352</v>
      </c>
      <c r="N676" s="22"/>
      <c r="O676" s="23">
        <f>Conteo!$L676*Conteo!$I676</f>
        <v>352</v>
      </c>
      <c r="P676" s="106"/>
    </row>
    <row r="677" spans="1:16" ht="24" customHeight="1">
      <c r="A677" s="14" t="s">
        <v>2172</v>
      </c>
      <c r="B677" s="15">
        <v>43774</v>
      </c>
      <c r="C677" s="16" t="s">
        <v>564</v>
      </c>
      <c r="D677" s="17" t="s">
        <v>565</v>
      </c>
      <c r="E677" s="18" t="s">
        <v>2</v>
      </c>
      <c r="F677" s="19">
        <v>1</v>
      </c>
      <c r="G677" s="19" t="e">
        <f>VLOOKUP(A677,Entradas!#REF!,303)</f>
        <v>#N/A</v>
      </c>
      <c r="H677" s="19" t="e">
        <f>VLOOKUP(A677,Salidas!#REF!,1949,0)</f>
        <v>#N/A</v>
      </c>
      <c r="I677" s="98">
        <v>0</v>
      </c>
      <c r="J677" s="19" t="s">
        <v>562</v>
      </c>
      <c r="K677" s="57" t="s">
        <v>1853</v>
      </c>
      <c r="L677" s="20" t="s">
        <v>567</v>
      </c>
      <c r="M677" s="21">
        <f>Conteo!$L677*Conteo!$I677</f>
        <v>0</v>
      </c>
      <c r="N677" s="22"/>
      <c r="O677" s="23">
        <f>Conteo!$L677*Conteo!$I677</f>
        <v>0</v>
      </c>
      <c r="P677" s="106"/>
    </row>
    <row r="678" spans="1:16" ht="24" customHeight="1">
      <c r="A678" s="14" t="s">
        <v>2206</v>
      </c>
      <c r="B678" s="15">
        <v>44175</v>
      </c>
      <c r="C678" s="26" t="s">
        <v>584</v>
      </c>
      <c r="D678" s="27" t="s">
        <v>3179</v>
      </c>
      <c r="E678" s="18" t="s">
        <v>2</v>
      </c>
      <c r="F678" s="19">
        <v>44</v>
      </c>
      <c r="G678" s="19">
        <f>VLOOKUP(A678,Entradas!#REF!,303)</f>
        <v>0</v>
      </c>
      <c r="H678" s="19" t="e">
        <f>VLOOKUP(A678,Salidas!#REF!,1949,0)</f>
        <v>#N/A</v>
      </c>
      <c r="I678" s="98">
        <v>35</v>
      </c>
      <c r="J678" s="19" t="s">
        <v>562</v>
      </c>
      <c r="K678" s="57" t="s">
        <v>730</v>
      </c>
      <c r="L678" s="20">
        <v>95.5236</v>
      </c>
      <c r="M678" s="21">
        <f>Conteo!$L678*Conteo!$I678</f>
        <v>3343.326</v>
      </c>
      <c r="N678" s="22"/>
      <c r="O678" s="23">
        <f>Conteo!$L678*Conteo!$I678</f>
        <v>3343.326</v>
      </c>
      <c r="P678" s="106"/>
    </row>
    <row r="679" spans="1:16" ht="24" customHeight="1">
      <c r="A679" s="14" t="s">
        <v>2246</v>
      </c>
      <c r="B679" s="15">
        <v>43881</v>
      </c>
      <c r="C679" s="26" t="s">
        <v>749</v>
      </c>
      <c r="D679" s="27" t="s">
        <v>750</v>
      </c>
      <c r="E679" s="18" t="s">
        <v>2</v>
      </c>
      <c r="F679" s="19">
        <v>110</v>
      </c>
      <c r="G679" s="19" t="e">
        <f>VLOOKUP(A679,Entradas!#REF!,303)</f>
        <v>#N/A</v>
      </c>
      <c r="H679" s="19" t="e">
        <f>VLOOKUP(A679,Salidas!#REF!,1949,0)</f>
        <v>#N/A</v>
      </c>
      <c r="I679" s="98">
        <v>0</v>
      </c>
      <c r="J679" s="19" t="s">
        <v>562</v>
      </c>
      <c r="K679" s="57" t="s">
        <v>730</v>
      </c>
      <c r="L679" s="20" t="s">
        <v>672</v>
      </c>
      <c r="M679" s="21">
        <f>Conteo!$L679*Conteo!$I679</f>
        <v>0</v>
      </c>
      <c r="N679" s="22"/>
      <c r="O679" s="23">
        <f>Conteo!$L679*Conteo!$I679</f>
        <v>0</v>
      </c>
      <c r="P679" s="106"/>
    </row>
    <row r="680" spans="1:16" ht="24" customHeight="1">
      <c r="A680" s="14" t="s">
        <v>2180</v>
      </c>
      <c r="B680" s="15">
        <v>43880</v>
      </c>
      <c r="C680" s="26" t="s">
        <v>587</v>
      </c>
      <c r="D680" s="27" t="s">
        <v>588</v>
      </c>
      <c r="E680" s="18" t="s">
        <v>494</v>
      </c>
      <c r="F680" s="19">
        <v>1</v>
      </c>
      <c r="G680" s="19" t="e">
        <f>VLOOKUP(A680,Entradas!#REF!,303)</f>
        <v>#N/A</v>
      </c>
      <c r="H680" s="19" t="e">
        <f>VLOOKUP(A680,Salidas!#REF!,1949,0)</f>
        <v>#N/A</v>
      </c>
      <c r="I680" s="98">
        <v>0</v>
      </c>
      <c r="J680" s="19" t="s">
        <v>562</v>
      </c>
      <c r="K680" s="57" t="s">
        <v>730</v>
      </c>
      <c r="L680" s="20" t="s">
        <v>589</v>
      </c>
      <c r="M680" s="21">
        <f>Conteo!$L680*Conteo!$I680</f>
        <v>0</v>
      </c>
      <c r="N680" s="22"/>
      <c r="O680" s="23">
        <f>Conteo!$L680*Conteo!$I680</f>
        <v>0</v>
      </c>
      <c r="P680" s="106"/>
    </row>
    <row r="681" spans="1:16" ht="24" customHeight="1">
      <c r="A681" s="14" t="s">
        <v>2201</v>
      </c>
      <c r="B681" s="15">
        <v>43880</v>
      </c>
      <c r="C681" s="26" t="s">
        <v>641</v>
      </c>
      <c r="D681" s="27" t="s">
        <v>2999</v>
      </c>
      <c r="E681" s="18" t="s">
        <v>2</v>
      </c>
      <c r="F681" s="19">
        <v>7</v>
      </c>
      <c r="G681" s="19" t="e">
        <f>VLOOKUP(A681,Entradas!#REF!,303)</f>
        <v>#N/A</v>
      </c>
      <c r="H681" s="19" t="e">
        <f>VLOOKUP(A681,Salidas!#REF!,1949,0)</f>
        <v>#N/A</v>
      </c>
      <c r="I681" s="98">
        <v>8</v>
      </c>
      <c r="J681" s="19" t="s">
        <v>562</v>
      </c>
      <c r="K681" s="57" t="s">
        <v>730</v>
      </c>
      <c r="L681" s="20" t="s">
        <v>644</v>
      </c>
      <c r="M681" s="21">
        <f>Conteo!$L681*Conteo!$I681</f>
        <v>680</v>
      </c>
      <c r="N681" s="22"/>
      <c r="O681" s="23">
        <f>Conteo!$L681*Conteo!$I681</f>
        <v>680</v>
      </c>
      <c r="P681" s="106"/>
    </row>
    <row r="682" spans="1:16" ht="24" customHeight="1">
      <c r="A682" s="14" t="s">
        <v>2194</v>
      </c>
      <c r="B682" s="15">
        <v>43880</v>
      </c>
      <c r="C682" s="26" t="s">
        <v>623</v>
      </c>
      <c r="D682" s="27" t="s">
        <v>2840</v>
      </c>
      <c r="E682" s="18" t="s">
        <v>2</v>
      </c>
      <c r="F682" s="19">
        <v>68</v>
      </c>
      <c r="G682" s="19">
        <f>VLOOKUP(A682,Entradas!#REF!,303)</f>
        <v>0</v>
      </c>
      <c r="H682" s="19" t="e">
        <f>VLOOKUP(A682,Salidas!#REF!,1949,0)</f>
        <v>#N/A</v>
      </c>
      <c r="I682" s="98">
        <v>33</v>
      </c>
      <c r="J682" s="19" t="s">
        <v>562</v>
      </c>
      <c r="K682" s="57" t="s">
        <v>730</v>
      </c>
      <c r="L682" s="20">
        <v>28</v>
      </c>
      <c r="M682" s="21">
        <f>Conteo!$L682*Conteo!$I682</f>
        <v>924</v>
      </c>
      <c r="N682" s="22"/>
      <c r="O682" s="23">
        <f>Conteo!$L682*Conteo!$I682</f>
        <v>924</v>
      </c>
      <c r="P682" s="106"/>
    </row>
    <row r="683" spans="1:16" ht="24" customHeight="1">
      <c r="A683" s="14" t="s">
        <v>2179</v>
      </c>
      <c r="B683" s="15">
        <v>43501</v>
      </c>
      <c r="C683" s="26" t="s">
        <v>2985</v>
      </c>
      <c r="D683" s="27" t="s">
        <v>2984</v>
      </c>
      <c r="E683" s="18" t="s">
        <v>2</v>
      </c>
      <c r="F683" s="19">
        <v>134</v>
      </c>
      <c r="G683" s="19" t="e">
        <f>VLOOKUP(A683,Entradas!#REF!,303)</f>
        <v>#N/A</v>
      </c>
      <c r="H683" s="19" t="e">
        <f>VLOOKUP(A683,Salidas!#REF!,1949,0)</f>
        <v>#N/A</v>
      </c>
      <c r="I683" s="98">
        <v>119</v>
      </c>
      <c r="J683" s="19" t="s">
        <v>562</v>
      </c>
      <c r="K683" s="57" t="s">
        <v>730</v>
      </c>
      <c r="L683" s="20" t="s">
        <v>586</v>
      </c>
      <c r="M683" s="21">
        <f>Conteo!$L683*Conteo!$I683</f>
        <v>200753</v>
      </c>
      <c r="N683" s="22"/>
      <c r="O683" s="23">
        <f>Conteo!$L683*Conteo!$I683</f>
        <v>200753</v>
      </c>
      <c r="P683" s="106"/>
    </row>
    <row r="684" spans="1:16" ht="24" customHeight="1">
      <c r="A684" s="14"/>
      <c r="B684" s="15" t="s">
        <v>3053</v>
      </c>
      <c r="C684" s="26" t="s">
        <v>2947</v>
      </c>
      <c r="D684" s="27" t="s">
        <v>2948</v>
      </c>
      <c r="E684" s="18" t="s">
        <v>494</v>
      </c>
      <c r="F684" s="19"/>
      <c r="G684" s="19" t="e">
        <f>VLOOKUP(A684,Entradas!#REF!,303)</f>
        <v>#N/A</v>
      </c>
      <c r="H684" s="19" t="e">
        <f>VLOOKUP(A684,Salidas!#REF!,1949,0)</f>
        <v>#N/A</v>
      </c>
      <c r="I684" s="98">
        <v>72</v>
      </c>
      <c r="J684" s="19" t="s">
        <v>562</v>
      </c>
      <c r="K684" s="57" t="s">
        <v>1855</v>
      </c>
      <c r="L684" s="20">
        <v>53</v>
      </c>
      <c r="M684" s="21">
        <f>Conteo!$L684*Conteo!$I684</f>
        <v>3816</v>
      </c>
      <c r="N684" s="22"/>
      <c r="O684" s="23">
        <f>Conteo!$L684*Conteo!$I684</f>
        <v>3816</v>
      </c>
      <c r="P684" s="106"/>
    </row>
    <row r="685" spans="1:16" ht="24" customHeight="1">
      <c r="A685" s="14" t="s">
        <v>2188</v>
      </c>
      <c r="B685" s="15">
        <v>44447</v>
      </c>
      <c r="C685" s="26" t="s">
        <v>607</v>
      </c>
      <c r="D685" s="27" t="s">
        <v>2794</v>
      </c>
      <c r="E685" s="18" t="s">
        <v>566</v>
      </c>
      <c r="F685" s="19">
        <v>155</v>
      </c>
      <c r="G685" s="19" t="e">
        <f>VLOOKUP(A685,Entradas!#REF!,303)</f>
        <v>#N/A</v>
      </c>
      <c r="H685" s="19" t="e">
        <f>VLOOKUP(A685,Salidas!#REF!,1949,0)</f>
        <v>#N/A</v>
      </c>
      <c r="I685" s="98">
        <v>193</v>
      </c>
      <c r="J685" s="19" t="s">
        <v>562</v>
      </c>
      <c r="K685" s="57" t="s">
        <v>1855</v>
      </c>
      <c r="L685" s="20">
        <v>27</v>
      </c>
      <c r="M685" s="21">
        <f>Conteo!$L685*Conteo!$I685</f>
        <v>5211</v>
      </c>
      <c r="N685" s="22"/>
      <c r="O685" s="23">
        <f>Conteo!$L685*Conteo!$I685</f>
        <v>5211</v>
      </c>
      <c r="P685" s="106"/>
    </row>
    <row r="686" spans="1:16" ht="21" customHeight="1">
      <c r="A686" s="14" t="s">
        <v>2189</v>
      </c>
      <c r="B686" s="15">
        <v>44328</v>
      </c>
      <c r="C686" s="26" t="s">
        <v>609</v>
      </c>
      <c r="D686" s="27" t="s">
        <v>2872</v>
      </c>
      <c r="E686" s="18" t="s">
        <v>2</v>
      </c>
      <c r="F686" s="19">
        <v>75</v>
      </c>
      <c r="G686" s="19" t="e">
        <f>VLOOKUP(A686,Entradas!#REF!,303)</f>
        <v>#N/A</v>
      </c>
      <c r="H686" s="19" t="e">
        <f>VLOOKUP(A686,Salidas!#REF!,1949,0)</f>
        <v>#N/A</v>
      </c>
      <c r="I686" s="98">
        <v>72</v>
      </c>
      <c r="J686" s="19" t="s">
        <v>562</v>
      </c>
      <c r="K686" s="57" t="s">
        <v>1855</v>
      </c>
      <c r="L686" s="20" t="s">
        <v>611</v>
      </c>
      <c r="M686" s="21">
        <f>Conteo!$L686*Conteo!$I686</f>
        <v>2088</v>
      </c>
      <c r="N686" s="22"/>
      <c r="O686" s="23">
        <f>Conteo!$L686*Conteo!$I686</f>
        <v>2088</v>
      </c>
      <c r="P686" s="106"/>
    </row>
    <row r="687" spans="1:16" ht="21" customHeight="1">
      <c r="A687" s="14" t="s">
        <v>2309</v>
      </c>
      <c r="B687" s="15">
        <v>44064</v>
      </c>
      <c r="C687" s="26" t="s">
        <v>919</v>
      </c>
      <c r="D687" s="27" t="s">
        <v>2793</v>
      </c>
      <c r="E687" s="18" t="s">
        <v>913</v>
      </c>
      <c r="F687" s="19">
        <v>11</v>
      </c>
      <c r="G687" s="19" t="e">
        <f>VLOOKUP(A687,Entradas!#REF!,303)</f>
        <v>#N/A</v>
      </c>
      <c r="H687" s="19" t="e">
        <f>VLOOKUP(A687,Salidas!#REF!,1949,0)</f>
        <v>#N/A</v>
      </c>
      <c r="I687" s="98">
        <v>0</v>
      </c>
      <c r="J687" s="19" t="s">
        <v>562</v>
      </c>
      <c r="K687" s="57" t="s">
        <v>759</v>
      </c>
      <c r="L687" s="20">
        <v>719.8</v>
      </c>
      <c r="M687" s="21">
        <f>Conteo!$L687*Conteo!$I687</f>
        <v>0</v>
      </c>
      <c r="N687" s="66"/>
      <c r="O687" s="23">
        <f>Conteo!$L687*Conteo!$I687</f>
        <v>0</v>
      </c>
      <c r="P687" s="106"/>
    </row>
    <row r="688" spans="1:16" ht="21" customHeight="1">
      <c r="A688" s="14" t="s">
        <v>2200</v>
      </c>
      <c r="B688" s="15">
        <v>44447</v>
      </c>
      <c r="C688" s="26" t="s">
        <v>638</v>
      </c>
      <c r="D688" s="27" t="s">
        <v>639</v>
      </c>
      <c r="E688" s="18" t="s">
        <v>2</v>
      </c>
      <c r="F688" s="19">
        <v>46</v>
      </c>
      <c r="G688" s="19" t="e">
        <f>VLOOKUP(A688,Entradas!#REF!,303)</f>
        <v>#N/A</v>
      </c>
      <c r="H688" s="19" t="e">
        <f>VLOOKUP(A688,Salidas!#REF!,1949,0)</f>
        <v>#N/A</v>
      </c>
      <c r="I688" s="98">
        <v>25</v>
      </c>
      <c r="J688" s="19" t="s">
        <v>562</v>
      </c>
      <c r="K688" s="57" t="s">
        <v>1850</v>
      </c>
      <c r="L688" s="20">
        <v>27</v>
      </c>
      <c r="M688" s="21">
        <f>Conteo!$L688*Conteo!$I688</f>
        <v>675</v>
      </c>
      <c r="N688" s="66"/>
      <c r="O688" s="23">
        <f>Conteo!$L688*Conteo!$I688</f>
        <v>675</v>
      </c>
      <c r="P688" s="106"/>
    </row>
    <row r="689" spans="1:16" ht="21" customHeight="1">
      <c r="A689" s="14" t="s">
        <v>2308</v>
      </c>
      <c r="B689" s="15">
        <v>44344</v>
      </c>
      <c r="C689" s="26" t="s">
        <v>917</v>
      </c>
      <c r="D689" s="27" t="s">
        <v>2993</v>
      </c>
      <c r="E689" s="18" t="s">
        <v>913</v>
      </c>
      <c r="F689" s="19">
        <v>13</v>
      </c>
      <c r="G689" s="19" t="e">
        <f>VLOOKUP(A689,Entradas!#REF!,303)</f>
        <v>#N/A</v>
      </c>
      <c r="H689" s="19">
        <f>VLOOKUP(Conteo!$A689,Salidas!$A:$XFD,1949,0)</f>
        <v>1</v>
      </c>
      <c r="I689" s="98">
        <v>2</v>
      </c>
      <c r="J689" s="19" t="s">
        <v>562</v>
      </c>
      <c r="K689" s="57" t="s">
        <v>1850</v>
      </c>
      <c r="L689" s="20">
        <v>831</v>
      </c>
      <c r="M689" s="21">
        <f>Conteo!$L689*Conteo!$I689</f>
        <v>1662</v>
      </c>
      <c r="N689" s="66"/>
      <c r="O689" s="23">
        <f>Conteo!$L689*Conteo!$I689</f>
        <v>1662</v>
      </c>
      <c r="P689" s="106"/>
    </row>
    <row r="690" spans="1:16" ht="21" customHeight="1">
      <c r="A690" s="67" t="s">
        <v>2228</v>
      </c>
      <c r="B690" s="15">
        <v>44175</v>
      </c>
      <c r="C690" s="26" t="s">
        <v>645</v>
      </c>
      <c r="D690" s="27" t="s">
        <v>646</v>
      </c>
      <c r="E690" s="18" t="s">
        <v>2819</v>
      </c>
      <c r="F690" s="19">
        <v>0</v>
      </c>
      <c r="G690" s="19">
        <f>VLOOKUP(A690,Entradas!#REF!,303)</f>
        <v>0</v>
      </c>
      <c r="H690" s="19" t="e">
        <f>VLOOKUP(A690,Salidas!#REF!,1949,0)</f>
        <v>#N/A</v>
      </c>
      <c r="I690" s="98">
        <v>148</v>
      </c>
      <c r="J690" s="19" t="s">
        <v>562</v>
      </c>
      <c r="K690" s="57" t="s">
        <v>1850</v>
      </c>
      <c r="L690" s="20" t="s">
        <v>637</v>
      </c>
      <c r="M690" s="21">
        <f>Conteo!$L690*Conteo!$I690</f>
        <v>14652</v>
      </c>
      <c r="N690" s="25"/>
      <c r="O690" s="23">
        <f>Conteo!$L690*Conteo!$I690</f>
        <v>14652</v>
      </c>
      <c r="P690" s="106"/>
    </row>
    <row r="691" spans="1:16" ht="21" customHeight="1">
      <c r="A691" s="67" t="s">
        <v>2278</v>
      </c>
      <c r="B691" s="15">
        <v>43700</v>
      </c>
      <c r="C691" s="26" t="s">
        <v>829</v>
      </c>
      <c r="D691" s="27" t="s">
        <v>2903</v>
      </c>
      <c r="E691" s="18" t="s">
        <v>2</v>
      </c>
      <c r="F691" s="19">
        <v>4</v>
      </c>
      <c r="G691" s="19" t="e">
        <f>VLOOKUP(A691,Entradas!#REF!,303)</f>
        <v>#N/A</v>
      </c>
      <c r="H691" s="19" t="e">
        <f>VLOOKUP(A691,Salidas!#REF!,1949,0)</f>
        <v>#N/A</v>
      </c>
      <c r="I691" s="98">
        <v>1</v>
      </c>
      <c r="J691" s="19" t="s">
        <v>562</v>
      </c>
      <c r="K691" s="57" t="s">
        <v>834</v>
      </c>
      <c r="L691" s="20" t="s">
        <v>831</v>
      </c>
      <c r="M691" s="21">
        <f>Conteo!$L691*Conteo!$I691</f>
        <v>6332.06</v>
      </c>
      <c r="N691" s="25"/>
      <c r="O691" s="23">
        <f>Conteo!$L691*Conteo!$I691</f>
        <v>6332.06</v>
      </c>
      <c r="P691" s="106"/>
    </row>
    <row r="692" spans="1:16" ht="21" customHeight="1">
      <c r="A692" s="67" t="s">
        <v>2253</v>
      </c>
      <c r="B692" s="15">
        <v>43700</v>
      </c>
      <c r="C692" s="26" t="s">
        <v>766</v>
      </c>
      <c r="D692" s="27" t="s">
        <v>767</v>
      </c>
      <c r="E692" s="18" t="s">
        <v>5</v>
      </c>
      <c r="F692" s="19">
        <v>6</v>
      </c>
      <c r="G692" s="19" t="e">
        <f>VLOOKUP(A692,Entradas!#REF!,303)</f>
        <v>#N/A</v>
      </c>
      <c r="H692" s="19" t="e">
        <f>VLOOKUP(A692,Salidas!#REF!,1949,0)</f>
        <v>#N/A</v>
      </c>
      <c r="I692" s="98">
        <v>2</v>
      </c>
      <c r="J692" s="19" t="s">
        <v>562</v>
      </c>
      <c r="K692" s="57" t="s">
        <v>834</v>
      </c>
      <c r="L692" s="20" t="s">
        <v>769</v>
      </c>
      <c r="M692" s="21">
        <f>Conteo!$L692*Conteo!$I692</f>
        <v>11400</v>
      </c>
      <c r="N692" s="25"/>
      <c r="O692" s="23">
        <f>Conteo!$L692*Conteo!$I692</f>
        <v>11400</v>
      </c>
      <c r="P692" s="106"/>
    </row>
    <row r="693" spans="1:16" ht="21" customHeight="1">
      <c r="A693" s="67" t="s">
        <v>2262</v>
      </c>
      <c r="B693" s="15">
        <v>43700</v>
      </c>
      <c r="C693" s="26" t="s">
        <v>790</v>
      </c>
      <c r="D693" s="27" t="s">
        <v>791</v>
      </c>
      <c r="E693" s="18" t="s">
        <v>2</v>
      </c>
      <c r="F693" s="19">
        <v>2</v>
      </c>
      <c r="G693" s="19" t="e">
        <f>VLOOKUP(A693,Entradas!#REF!,303)</f>
        <v>#N/A</v>
      </c>
      <c r="H693" s="19" t="e">
        <f>VLOOKUP(A693,Salidas!#REF!,1949,0)</f>
        <v>#N/A</v>
      </c>
      <c r="I693" s="98">
        <v>4</v>
      </c>
      <c r="J693" s="19" t="s">
        <v>562</v>
      </c>
      <c r="K693" s="57" t="s">
        <v>765</v>
      </c>
      <c r="L693" s="20" t="s">
        <v>793</v>
      </c>
      <c r="M693" s="21">
        <f>Conteo!$L693*Conteo!$I693</f>
        <v>24364</v>
      </c>
      <c r="N693" s="25"/>
      <c r="O693" s="23">
        <f>Conteo!$L693*Conteo!$I693</f>
        <v>24364</v>
      </c>
      <c r="P693" s="106"/>
    </row>
    <row r="694" spans="1:16" ht="21" customHeight="1">
      <c r="A694" s="67" t="s">
        <v>2258</v>
      </c>
      <c r="B694" s="15">
        <v>43700</v>
      </c>
      <c r="C694" s="26" t="s">
        <v>779</v>
      </c>
      <c r="D694" s="27" t="s">
        <v>780</v>
      </c>
      <c r="E694" s="18" t="s">
        <v>2</v>
      </c>
      <c r="F694" s="19">
        <v>7</v>
      </c>
      <c r="G694" s="19" t="e">
        <f>VLOOKUP(A694,Entradas!#REF!,303)</f>
        <v>#N/A</v>
      </c>
      <c r="H694" s="19" t="e">
        <f>VLOOKUP(A694,Salidas!#REF!,1949,0)</f>
        <v>#N/A</v>
      </c>
      <c r="I694" s="98">
        <v>7</v>
      </c>
      <c r="J694" s="19" t="s">
        <v>562</v>
      </c>
      <c r="K694" s="57" t="s">
        <v>765</v>
      </c>
      <c r="L694" s="20" t="s">
        <v>781</v>
      </c>
      <c r="M694" s="21">
        <f>Conteo!$L694*Conteo!$I694</f>
        <v>38997</v>
      </c>
      <c r="N694" s="25"/>
      <c r="O694" s="23">
        <f>Conteo!$L694*Conteo!$I694</f>
        <v>38997</v>
      </c>
      <c r="P694" s="106"/>
    </row>
    <row r="695" spans="1:16" ht="21" customHeight="1">
      <c r="A695" s="67" t="s">
        <v>2295</v>
      </c>
      <c r="B695" s="15">
        <v>43700</v>
      </c>
      <c r="C695" s="26" t="s">
        <v>878</v>
      </c>
      <c r="D695" s="27" t="s">
        <v>2835</v>
      </c>
      <c r="E695" s="18" t="s">
        <v>2</v>
      </c>
      <c r="F695" s="19">
        <v>6</v>
      </c>
      <c r="G695" s="19">
        <f>VLOOKUP(A695,Entradas!#REF!,303)</f>
        <v>0</v>
      </c>
      <c r="H695" s="19" t="e">
        <f>VLOOKUP(A695,Salidas!#REF!,1949,0)</f>
        <v>#N/A</v>
      </c>
      <c r="I695" s="98">
        <v>16</v>
      </c>
      <c r="J695" s="19" t="s">
        <v>562</v>
      </c>
      <c r="K695" s="57" t="s">
        <v>765</v>
      </c>
      <c r="L695" s="20">
        <v>3151</v>
      </c>
      <c r="M695" s="21">
        <f>Conteo!$L695*Conteo!$I695</f>
        <v>50416</v>
      </c>
      <c r="N695" s="25"/>
      <c r="O695" s="23">
        <f>Conteo!$L695*Conteo!$I695</f>
        <v>50416</v>
      </c>
      <c r="P695" s="106"/>
    </row>
    <row r="696" spans="1:16" ht="21" customHeight="1">
      <c r="A696" s="67"/>
      <c r="B696" s="15">
        <v>44481</v>
      </c>
      <c r="C696" s="26" t="s">
        <v>985</v>
      </c>
      <c r="D696" s="27" t="s">
        <v>986</v>
      </c>
      <c r="E696" s="18" t="s">
        <v>2</v>
      </c>
      <c r="F696" s="19"/>
      <c r="G696" s="19" t="e">
        <f>VLOOKUP(A696,Entradas!#REF!,303)</f>
        <v>#N/A</v>
      </c>
      <c r="H696" s="19" t="e">
        <f>VLOOKUP(A696,Salidas!#REF!,1949,0)</f>
        <v>#N/A</v>
      </c>
      <c r="I696" s="98">
        <v>12</v>
      </c>
      <c r="J696" s="19" t="s">
        <v>562</v>
      </c>
      <c r="K696" s="57" t="s">
        <v>768</v>
      </c>
      <c r="L696" s="20">
        <v>3451</v>
      </c>
      <c r="M696" s="21">
        <f>Conteo!$L696*Conteo!$I696</f>
        <v>41412</v>
      </c>
      <c r="N696" s="25"/>
      <c r="O696" s="23">
        <f>Conteo!$L696*Conteo!$I696</f>
        <v>41412</v>
      </c>
      <c r="P696" s="106"/>
    </row>
    <row r="697" spans="1:16" ht="21" customHeight="1">
      <c r="A697" s="67" t="s">
        <v>2254</v>
      </c>
      <c r="B697" s="15">
        <v>43700</v>
      </c>
      <c r="C697" s="26" t="s">
        <v>770</v>
      </c>
      <c r="D697" s="27" t="s">
        <v>771</v>
      </c>
      <c r="E697" s="18" t="s">
        <v>2</v>
      </c>
      <c r="F697" s="19">
        <v>18</v>
      </c>
      <c r="G697" s="19" t="e">
        <f>VLOOKUP(A697,Entradas!#REF!,303)</f>
        <v>#N/A</v>
      </c>
      <c r="H697" s="19" t="e">
        <f>VLOOKUP(A697,Salidas!#REF!,1949,0)</f>
        <v>#N/A</v>
      </c>
      <c r="I697" s="98">
        <v>11</v>
      </c>
      <c r="J697" s="19" t="s">
        <v>562</v>
      </c>
      <c r="K697" s="57" t="s">
        <v>768</v>
      </c>
      <c r="L697" s="20" t="s">
        <v>772</v>
      </c>
      <c r="M697" s="21">
        <f>Conteo!$L697*Conteo!$I697</f>
        <v>50567</v>
      </c>
      <c r="N697" s="25"/>
      <c r="O697" s="23">
        <f>Conteo!$L697*Conteo!$I697</f>
        <v>50567</v>
      </c>
      <c r="P697" s="106"/>
    </row>
    <row r="698" spans="1:16" ht="24" customHeight="1">
      <c r="A698" s="67" t="s">
        <v>2244</v>
      </c>
      <c r="B698" s="15">
        <v>43881</v>
      </c>
      <c r="C698" s="26" t="s">
        <v>745</v>
      </c>
      <c r="D698" s="27" t="s">
        <v>746</v>
      </c>
      <c r="E698" s="18" t="s">
        <v>2</v>
      </c>
      <c r="F698" s="19">
        <v>161</v>
      </c>
      <c r="G698" s="19" t="e">
        <f>VLOOKUP(A698,Entradas!#REF!,303)</f>
        <v>#N/A</v>
      </c>
      <c r="H698" s="19" t="e">
        <f>VLOOKUP(A698,Salidas!#REF!,1949,0)</f>
        <v>#N/A</v>
      </c>
      <c r="I698" s="98">
        <v>51</v>
      </c>
      <c r="J698" s="19" t="s">
        <v>562</v>
      </c>
      <c r="K698" s="57" t="s">
        <v>784</v>
      </c>
      <c r="L698" s="20">
        <v>25</v>
      </c>
      <c r="M698" s="21">
        <f>Conteo!$L698*Conteo!$I698</f>
        <v>1275</v>
      </c>
      <c r="N698" s="25"/>
      <c r="O698" s="23">
        <f>Conteo!$L698*Conteo!$I698</f>
        <v>1275</v>
      </c>
      <c r="P698" s="106"/>
    </row>
    <row r="699" spans="1:16" ht="24" customHeight="1">
      <c r="A699" s="67" t="s">
        <v>2245</v>
      </c>
      <c r="B699" s="15">
        <v>43881</v>
      </c>
      <c r="C699" s="26" t="s">
        <v>747</v>
      </c>
      <c r="D699" s="27" t="s">
        <v>748</v>
      </c>
      <c r="E699" s="18" t="s">
        <v>2</v>
      </c>
      <c r="F699" s="19">
        <v>336</v>
      </c>
      <c r="G699" s="19" t="e">
        <f>VLOOKUP(A699,Entradas!#REF!,303)</f>
        <v>#N/A</v>
      </c>
      <c r="H699" s="19" t="e">
        <f>VLOOKUP(A699,Salidas!#REF!,1949,0)</f>
        <v>#N/A</v>
      </c>
      <c r="I699" s="98">
        <v>280</v>
      </c>
      <c r="J699" s="19" t="s">
        <v>562</v>
      </c>
      <c r="K699" s="57" t="s">
        <v>784</v>
      </c>
      <c r="L699" s="20">
        <v>5</v>
      </c>
      <c r="M699" s="21">
        <f>Conteo!$L699*Conteo!$I699</f>
        <v>1400</v>
      </c>
      <c r="N699" s="25"/>
      <c r="O699" s="23">
        <f>Conteo!$L699*Conteo!$I699</f>
        <v>1400</v>
      </c>
      <c r="P699" s="106"/>
    </row>
    <row r="700" spans="1:16" ht="24" customHeight="1">
      <c r="A700" s="67" t="s">
        <v>2171</v>
      </c>
      <c r="B700" s="15">
        <v>44152</v>
      </c>
      <c r="C700" s="16" t="s">
        <v>983</v>
      </c>
      <c r="D700" s="17" t="s">
        <v>561</v>
      </c>
      <c r="E700" s="18" t="s">
        <v>5</v>
      </c>
      <c r="F700" s="19">
        <v>22</v>
      </c>
      <c r="G700" s="19" t="e">
        <f>VLOOKUP(A700,Entradas!#REF!,303)</f>
        <v>#N/A</v>
      </c>
      <c r="H700" s="19" t="e">
        <f>VLOOKUP(A700,Salidas!#REF!,1949,0)</f>
        <v>#N/A</v>
      </c>
      <c r="I700" s="98">
        <v>0</v>
      </c>
      <c r="J700" s="19" t="s">
        <v>562</v>
      </c>
      <c r="K700" s="57" t="s">
        <v>792</v>
      </c>
      <c r="L700" s="20" t="s">
        <v>563</v>
      </c>
      <c r="M700" s="21">
        <f>Conteo!$L700*Conteo!$I700</f>
        <v>0</v>
      </c>
      <c r="N700" s="25"/>
      <c r="O700" s="23">
        <f>Conteo!$L700*Conteo!$I700</f>
        <v>0</v>
      </c>
      <c r="P700" s="106"/>
    </row>
    <row r="701" spans="1:16" ht="24" customHeight="1">
      <c r="A701" s="14" t="s">
        <v>2315</v>
      </c>
      <c r="B701" s="15">
        <v>44152</v>
      </c>
      <c r="C701" s="26" t="s">
        <v>935</v>
      </c>
      <c r="D701" s="27" t="s">
        <v>936</v>
      </c>
      <c r="E701" s="18" t="s">
        <v>566</v>
      </c>
      <c r="F701" s="19">
        <v>47</v>
      </c>
      <c r="G701" s="19">
        <f>VLOOKUP(A701,Entradas!#REF!,303)</f>
        <v>0</v>
      </c>
      <c r="H701" s="19" t="e">
        <f>VLOOKUP(A701,Salidas!#REF!,1949,0)</f>
        <v>#N/A</v>
      </c>
      <c r="I701" s="98">
        <v>32</v>
      </c>
      <c r="J701" s="19" t="s">
        <v>562</v>
      </c>
      <c r="K701" s="57" t="s">
        <v>2854</v>
      </c>
      <c r="L701" s="20">
        <v>26.52</v>
      </c>
      <c r="M701" s="21">
        <f>Conteo!$L701*Conteo!$I701</f>
        <v>848.64</v>
      </c>
      <c r="N701" s="25"/>
      <c r="O701" s="23">
        <f>Conteo!$L701*Conteo!$I701</f>
        <v>848.64</v>
      </c>
      <c r="P701" s="106"/>
    </row>
    <row r="702" spans="1:16" ht="21" customHeight="1">
      <c r="A702" s="14"/>
      <c r="B702" s="15">
        <v>42773</v>
      </c>
      <c r="C702" s="26" t="s">
        <v>3014</v>
      </c>
      <c r="D702" s="27" t="s">
        <v>2818</v>
      </c>
      <c r="E702" s="18" t="s">
        <v>2819</v>
      </c>
      <c r="F702" s="19"/>
      <c r="G702" s="19" t="e">
        <f>VLOOKUP(A702,Entradas!#REF!,303)</f>
        <v>#N/A</v>
      </c>
      <c r="H702" s="19" t="e">
        <f>VLOOKUP(A702,Salidas!#REF!,1949,0)</f>
        <v>#N/A</v>
      </c>
      <c r="I702" s="98">
        <v>3</v>
      </c>
      <c r="J702" s="19" t="s">
        <v>562</v>
      </c>
      <c r="K702" s="57" t="s">
        <v>823</v>
      </c>
      <c r="L702" s="20">
        <v>900</v>
      </c>
      <c r="M702" s="21">
        <f>Conteo!$L702*Conteo!$I702</f>
        <v>2700</v>
      </c>
      <c r="N702" s="70"/>
      <c r="O702" s="23">
        <f>Conteo!$L702*Conteo!$I702</f>
        <v>2700</v>
      </c>
      <c r="P702" s="106"/>
    </row>
    <row r="703" spans="1:16" ht="24" customHeight="1">
      <c r="A703" s="14" t="s">
        <v>931</v>
      </c>
      <c r="B703" s="15">
        <v>42773</v>
      </c>
      <c r="C703" s="26" t="s">
        <v>3013</v>
      </c>
      <c r="D703" s="27" t="s">
        <v>1861</v>
      </c>
      <c r="E703" s="18" t="s">
        <v>368</v>
      </c>
      <c r="F703" s="19">
        <v>29</v>
      </c>
      <c r="G703" s="19">
        <f>VLOOKUP(A703,Entradas!#REF!,303)</f>
        <v>0</v>
      </c>
      <c r="H703" s="19">
        <f>VLOOKUP(A703,Salidas!#REF!,1949,0)</f>
        <v>0</v>
      </c>
      <c r="I703" s="98">
        <v>29</v>
      </c>
      <c r="J703" s="19" t="s">
        <v>562</v>
      </c>
      <c r="K703" s="57" t="s">
        <v>823</v>
      </c>
      <c r="L703" s="20">
        <v>75</v>
      </c>
      <c r="M703" s="21">
        <f>Conteo!$L703*Conteo!$I703</f>
        <v>2175</v>
      </c>
      <c r="N703" s="73" t="s">
        <v>1851</v>
      </c>
      <c r="O703" s="23">
        <f>Conteo!$L703*Conteo!$I703</f>
        <v>2175</v>
      </c>
      <c r="P703" s="106"/>
    </row>
    <row r="704" spans="1:16" ht="21" customHeight="1">
      <c r="A704" s="14" t="s">
        <v>2804</v>
      </c>
      <c r="B704" s="15">
        <v>42773</v>
      </c>
      <c r="C704" s="26" t="s">
        <v>2805</v>
      </c>
      <c r="D704" s="27" t="s">
        <v>2806</v>
      </c>
      <c r="E704" s="18" t="s">
        <v>368</v>
      </c>
      <c r="F704" s="19">
        <v>37</v>
      </c>
      <c r="G704" s="19" t="e">
        <f>VLOOKUP(A704,Entradas!#REF!,303)</f>
        <v>#N/A</v>
      </c>
      <c r="H704" s="19" t="e">
        <f>VLOOKUP(A704,Salidas!#REF!,1949,0)</f>
        <v>#N/A</v>
      </c>
      <c r="I704" s="98">
        <v>39</v>
      </c>
      <c r="J704" s="19" t="s">
        <v>562</v>
      </c>
      <c r="K704" s="57" t="s">
        <v>823</v>
      </c>
      <c r="L704" s="20">
        <v>75</v>
      </c>
      <c r="M704" s="21">
        <f>Conteo!$L704*Conteo!$I704</f>
        <v>2925</v>
      </c>
      <c r="N704" s="73" t="s">
        <v>1851</v>
      </c>
      <c r="O704" s="23">
        <f>Conteo!$L704*Conteo!$I704</f>
        <v>2925</v>
      </c>
      <c r="P704" s="106"/>
    </row>
    <row r="705" spans="1:16" ht="21" customHeight="1">
      <c r="A705" s="14" t="s">
        <v>2207</v>
      </c>
      <c r="B705" s="15">
        <v>44448</v>
      </c>
      <c r="C705" s="26" t="s">
        <v>654</v>
      </c>
      <c r="D705" s="27" t="s">
        <v>655</v>
      </c>
      <c r="E705" s="18" t="s">
        <v>2</v>
      </c>
      <c r="F705" s="19">
        <v>146</v>
      </c>
      <c r="G705" s="19" t="e">
        <f>VLOOKUP(A705,Entradas!#REF!,303)</f>
        <v>#N/A</v>
      </c>
      <c r="H705" s="19" t="e">
        <f>VLOOKUP(A705,Salidas!#REF!,1949,0)</f>
        <v>#N/A</v>
      </c>
      <c r="I705" s="98">
        <v>17</v>
      </c>
      <c r="J705" s="19" t="s">
        <v>562</v>
      </c>
      <c r="K705" s="57" t="s">
        <v>2807</v>
      </c>
      <c r="L705" s="20">
        <v>19.5</v>
      </c>
      <c r="M705" s="21">
        <f>Conteo!$L705*Conteo!$I705</f>
        <v>331.5</v>
      </c>
      <c r="N705" s="25"/>
      <c r="O705" s="23">
        <f>Conteo!$L705*Conteo!$I705</f>
        <v>331.5</v>
      </c>
      <c r="P705" s="106"/>
    </row>
    <row r="706" spans="1:16" ht="24" customHeight="1">
      <c r="A706" s="14" t="s">
        <v>2250</v>
      </c>
      <c r="B706" s="15">
        <v>44349</v>
      </c>
      <c r="C706" s="26" t="s">
        <v>757</v>
      </c>
      <c r="D706" s="27" t="s">
        <v>758</v>
      </c>
      <c r="E706" s="18" t="s">
        <v>2</v>
      </c>
      <c r="F706" s="19">
        <v>8</v>
      </c>
      <c r="G706" s="19">
        <f>VLOOKUP(A706,Entradas!#REF!,303)</f>
        <v>0</v>
      </c>
      <c r="H706" s="19" t="e">
        <f>VLOOKUP(A706,Salidas!#REF!,1949,0)</f>
        <v>#N/A</v>
      </c>
      <c r="I706" s="98">
        <v>8</v>
      </c>
      <c r="J706" s="19" t="s">
        <v>562</v>
      </c>
      <c r="K706" s="57" t="s">
        <v>839</v>
      </c>
      <c r="L706" s="20" t="s">
        <v>760</v>
      </c>
      <c r="M706" s="21">
        <f>Conteo!$L706*Conteo!$I706</f>
        <v>36745.28</v>
      </c>
      <c r="N706" s="25"/>
      <c r="O706" s="23">
        <f>Conteo!$L706*Conteo!$I706</f>
        <v>36745.28</v>
      </c>
      <c r="P706" s="106"/>
    </row>
    <row r="707" spans="1:16" ht="24" customHeight="1">
      <c r="A707" s="14" t="s">
        <v>2247</v>
      </c>
      <c r="B707" s="15">
        <v>43881</v>
      </c>
      <c r="C707" s="26" t="s">
        <v>751</v>
      </c>
      <c r="D707" s="27" t="s">
        <v>752</v>
      </c>
      <c r="E707" s="18" t="s">
        <v>2</v>
      </c>
      <c r="F707" s="19">
        <v>100</v>
      </c>
      <c r="G707" s="19" t="e">
        <f>VLOOKUP(A707,Entradas!#REF!,303)</f>
        <v>#N/A</v>
      </c>
      <c r="H707" s="19" t="e">
        <f>VLOOKUP(A707,Salidas!#REF!,1949,0)</f>
        <v>#N/A</v>
      </c>
      <c r="I707" s="98">
        <v>90</v>
      </c>
      <c r="J707" s="19" t="s">
        <v>562</v>
      </c>
      <c r="K707" s="57" t="s">
        <v>839</v>
      </c>
      <c r="L707" s="20">
        <v>25</v>
      </c>
      <c r="M707" s="21">
        <f>Conteo!$L707*Conteo!$I707</f>
        <v>2250</v>
      </c>
      <c r="N707" s="25"/>
      <c r="O707" s="23">
        <f>Conteo!$L707*Conteo!$I707</f>
        <v>2250</v>
      </c>
      <c r="P707" s="106"/>
    </row>
    <row r="708" spans="1:16" ht="24" customHeight="1">
      <c r="A708" s="14" t="s">
        <v>2248</v>
      </c>
      <c r="B708" s="15">
        <v>43881</v>
      </c>
      <c r="C708" s="26" t="s">
        <v>753</v>
      </c>
      <c r="D708" s="27" t="s">
        <v>3026</v>
      </c>
      <c r="E708" s="18" t="s">
        <v>494</v>
      </c>
      <c r="F708" s="19">
        <v>675</v>
      </c>
      <c r="G708" s="19" t="e">
        <f>VLOOKUP(A708,Entradas!#REF!,303)</f>
        <v>#N/A</v>
      </c>
      <c r="H708" s="19" t="e">
        <f>VLOOKUP(A708,Salidas!#REF!,1949,0)</f>
        <v>#N/A</v>
      </c>
      <c r="I708" s="98">
        <v>42</v>
      </c>
      <c r="J708" s="19" t="s">
        <v>562</v>
      </c>
      <c r="K708" s="57" t="s">
        <v>839</v>
      </c>
      <c r="L708" s="20">
        <v>10</v>
      </c>
      <c r="M708" s="21">
        <f>Conteo!$L708*Conteo!$I708</f>
        <v>420</v>
      </c>
      <c r="N708" s="25"/>
      <c r="O708" s="23">
        <f>Conteo!$L708*Conteo!$I708</f>
        <v>420</v>
      </c>
      <c r="P708" s="106"/>
    </row>
    <row r="709" spans="1:16" ht="24" customHeight="1">
      <c r="A709" s="14" t="s">
        <v>2249</v>
      </c>
      <c r="B709" s="15">
        <v>43881</v>
      </c>
      <c r="C709" s="26" t="s">
        <v>755</v>
      </c>
      <c r="D709" s="27" t="s">
        <v>756</v>
      </c>
      <c r="E709" s="18" t="s">
        <v>2</v>
      </c>
      <c r="F709" s="19">
        <v>338</v>
      </c>
      <c r="G709" s="19" t="e">
        <f>VLOOKUP(A709,Entradas!#REF!,303)</f>
        <v>#N/A</v>
      </c>
      <c r="H709" s="19" t="e">
        <f>VLOOKUP(A709,Salidas!#REF!,1949,0)</f>
        <v>#N/A</v>
      </c>
      <c r="I709" s="98">
        <v>298</v>
      </c>
      <c r="J709" s="19" t="s">
        <v>562</v>
      </c>
      <c r="K709" s="57" t="s">
        <v>839</v>
      </c>
      <c r="L709" s="20" t="s">
        <v>706</v>
      </c>
      <c r="M709" s="21">
        <f>Conteo!$L709*Conteo!$I709</f>
        <v>2682</v>
      </c>
      <c r="N709" s="25"/>
      <c r="O709" s="23">
        <f>Conteo!$L709*Conteo!$I709</f>
        <v>2682</v>
      </c>
      <c r="P709" s="106"/>
    </row>
    <row r="710" spans="1:16" ht="24" customHeight="1">
      <c r="A710" s="14" t="s">
        <v>2243</v>
      </c>
      <c r="B710" s="15">
        <v>43881</v>
      </c>
      <c r="C710" s="26" t="s">
        <v>743</v>
      </c>
      <c r="D710" s="27" t="s">
        <v>744</v>
      </c>
      <c r="E710" s="18" t="s">
        <v>2</v>
      </c>
      <c r="F710" s="19">
        <v>333</v>
      </c>
      <c r="G710" s="19" t="e">
        <f>VLOOKUP(A710,Entradas!#REF!,303)</f>
        <v>#N/A</v>
      </c>
      <c r="H710" s="19" t="e">
        <f>VLOOKUP(A710,Salidas!#REF!,1949,0)</f>
        <v>#N/A</v>
      </c>
      <c r="I710" s="98">
        <v>327</v>
      </c>
      <c r="J710" s="19" t="s">
        <v>562</v>
      </c>
      <c r="K710" s="57" t="s">
        <v>839</v>
      </c>
      <c r="L710" s="20" t="s">
        <v>672</v>
      </c>
      <c r="M710" s="21">
        <f>Conteo!$L710*Conteo!$I710</f>
        <v>1635</v>
      </c>
      <c r="N710" s="25"/>
      <c r="O710" s="23">
        <f>Conteo!$L710*Conteo!$I710</f>
        <v>1635</v>
      </c>
      <c r="P710" s="106"/>
    </row>
    <row r="711" spans="1:16" ht="24" customHeight="1">
      <c r="A711" s="14" t="s">
        <v>2237</v>
      </c>
      <c r="B711" s="15">
        <v>44452</v>
      </c>
      <c r="C711" s="26" t="s">
        <v>728</v>
      </c>
      <c r="D711" s="27" t="s">
        <v>729</v>
      </c>
      <c r="E711" s="18" t="s">
        <v>2</v>
      </c>
      <c r="F711" s="19">
        <v>5</v>
      </c>
      <c r="G711" s="19" t="e">
        <f>VLOOKUP(A711,Entradas!#REF!,303)</f>
        <v>#N/A</v>
      </c>
      <c r="H711" s="19" t="e">
        <f>VLOOKUP(A711,Salidas!#REF!,1949,0)</f>
        <v>#N/A</v>
      </c>
      <c r="I711" s="98">
        <v>0</v>
      </c>
      <c r="J711" s="19" t="s">
        <v>562</v>
      </c>
      <c r="K711" s="57" t="s">
        <v>843</v>
      </c>
      <c r="L711" s="20">
        <v>170</v>
      </c>
      <c r="M711" s="21">
        <f>Conteo!$L711*Conteo!$I711</f>
        <v>0</v>
      </c>
      <c r="N711" s="25"/>
      <c r="O711" s="23">
        <f>Conteo!$L711*Conteo!$I711</f>
        <v>0</v>
      </c>
      <c r="P711" s="106"/>
    </row>
    <row r="712" spans="1:16" ht="24" customHeight="1">
      <c r="A712" s="14" t="s">
        <v>2795</v>
      </c>
      <c r="B712" s="15">
        <v>44328</v>
      </c>
      <c r="C712" s="26" t="s">
        <v>2795</v>
      </c>
      <c r="D712" s="27" t="s">
        <v>2796</v>
      </c>
      <c r="E712" s="18" t="s">
        <v>957</v>
      </c>
      <c r="F712" s="19">
        <v>0</v>
      </c>
      <c r="G712" s="19" t="e">
        <f>VLOOKUP(A712,Entradas!#REF!,303)</f>
        <v>#N/A</v>
      </c>
      <c r="H712" s="19" t="e">
        <f>VLOOKUP(A712,Salidas!#REF!,1949,0)</f>
        <v>#N/A</v>
      </c>
      <c r="I712" s="98">
        <v>20</v>
      </c>
      <c r="J712" s="19" t="s">
        <v>562</v>
      </c>
      <c r="K712" s="57" t="s">
        <v>843</v>
      </c>
      <c r="L712" s="20">
        <v>350</v>
      </c>
      <c r="M712" s="21">
        <f>Conteo!$L712*Conteo!$I712</f>
        <v>7000</v>
      </c>
      <c r="N712" s="70"/>
      <c r="O712" s="23">
        <f>Conteo!$L712*Conteo!$I712</f>
        <v>7000</v>
      </c>
      <c r="P712" s="106"/>
    </row>
    <row r="713" spans="1:16" ht="24" customHeight="1">
      <c r="A713" s="14" t="s">
        <v>2306</v>
      </c>
      <c r="B713" s="15">
        <v>44175</v>
      </c>
      <c r="C713" s="26" t="s">
        <v>908</v>
      </c>
      <c r="D713" s="27" t="s">
        <v>909</v>
      </c>
      <c r="E713" s="18" t="s">
        <v>2</v>
      </c>
      <c r="F713" s="19">
        <v>22</v>
      </c>
      <c r="G713" s="19" t="e">
        <f>VLOOKUP(A713,Entradas!#REF!,303)</f>
        <v>#N/A</v>
      </c>
      <c r="H713" s="19" t="e">
        <f>VLOOKUP(A713,Salidas!#REF!,1949,0)</f>
        <v>#N/A</v>
      </c>
      <c r="I713" s="98">
        <v>129</v>
      </c>
      <c r="J713" s="19" t="s">
        <v>562</v>
      </c>
      <c r="K713" s="57" t="s">
        <v>843</v>
      </c>
      <c r="L713" s="20" t="s">
        <v>910</v>
      </c>
      <c r="M713" s="21">
        <f>Conteo!$L713*Conteo!$I713</f>
        <v>25284</v>
      </c>
      <c r="N713" s="25"/>
      <c r="O713" s="23">
        <f>Conteo!$L713*Conteo!$I713</f>
        <v>25284</v>
      </c>
      <c r="P713" s="106"/>
    </row>
    <row r="714" spans="1:16" ht="24" customHeight="1">
      <c r="A714" s="14" t="s">
        <v>2313</v>
      </c>
      <c r="B714" s="15">
        <v>44175</v>
      </c>
      <c r="C714" s="26" t="s">
        <v>929</v>
      </c>
      <c r="D714" s="27" t="s">
        <v>930</v>
      </c>
      <c r="E714" s="18" t="s">
        <v>2</v>
      </c>
      <c r="F714" s="19">
        <v>54</v>
      </c>
      <c r="G714" s="19">
        <f>VLOOKUP(A714,Entradas!#REF!,303)</f>
        <v>0</v>
      </c>
      <c r="H714" s="19" t="e">
        <f>VLOOKUP(A714,Salidas!#REF!,1949,0)</f>
        <v>#N/A</v>
      </c>
      <c r="I714" s="98">
        <v>130</v>
      </c>
      <c r="J714" s="19" t="s">
        <v>562</v>
      </c>
      <c r="K714" s="57" t="s">
        <v>843</v>
      </c>
      <c r="L714" s="20" t="s">
        <v>932</v>
      </c>
      <c r="M714" s="21">
        <f>Conteo!$L714*Conteo!$I714</f>
        <v>35880</v>
      </c>
      <c r="N714" s="25"/>
      <c r="O714" s="23">
        <f>Conteo!$L714*Conteo!$I714</f>
        <v>35880</v>
      </c>
      <c r="P714" s="106"/>
    </row>
    <row r="715" spans="1:16" ht="24" customHeight="1">
      <c r="A715" s="14" t="s">
        <v>2216</v>
      </c>
      <c r="B715" s="15">
        <v>43477</v>
      </c>
      <c r="C715" s="26" t="s">
        <v>675</v>
      </c>
      <c r="D715" s="27" t="s">
        <v>676</v>
      </c>
      <c r="E715" s="18" t="s">
        <v>2</v>
      </c>
      <c r="F715" s="19">
        <v>8</v>
      </c>
      <c r="G715" s="19" t="e">
        <f>VLOOKUP(A715,Entradas!#REF!,303)</f>
        <v>#N/A</v>
      </c>
      <c r="H715" s="19" t="e">
        <f>VLOOKUP(A715,Salidas!#REF!,1949,0)</f>
        <v>#N/A</v>
      </c>
      <c r="I715" s="98">
        <v>8</v>
      </c>
      <c r="J715" s="19" t="s">
        <v>562</v>
      </c>
      <c r="K715" s="57" t="s">
        <v>843</v>
      </c>
      <c r="L715" s="20" t="s">
        <v>678</v>
      </c>
      <c r="M715" s="21">
        <f>Conteo!$L715*Conteo!$I715</f>
        <v>336</v>
      </c>
      <c r="N715" s="25"/>
      <c r="O715" s="23">
        <f>Conteo!$L715*Conteo!$I715</f>
        <v>336</v>
      </c>
      <c r="P715" s="106"/>
    </row>
    <row r="716" spans="1:16" ht="24" customHeight="1">
      <c r="A716" s="14" t="s">
        <v>2218</v>
      </c>
      <c r="B716" s="15">
        <v>44460</v>
      </c>
      <c r="C716" s="26" t="s">
        <v>681</v>
      </c>
      <c r="D716" s="27" t="s">
        <v>682</v>
      </c>
      <c r="E716" s="18" t="s">
        <v>2</v>
      </c>
      <c r="F716" s="19">
        <v>0</v>
      </c>
      <c r="G716" s="19">
        <f>VLOOKUP(A716,Entradas!#REF!,303)</f>
        <v>0</v>
      </c>
      <c r="H716" s="19" t="e">
        <f>VLOOKUP(A716,Salidas!#REF!,1949,0)</f>
        <v>#N/A</v>
      </c>
      <c r="I716" s="98">
        <v>126</v>
      </c>
      <c r="J716" s="19" t="s">
        <v>562</v>
      </c>
      <c r="K716" s="57" t="s">
        <v>846</v>
      </c>
      <c r="L716" s="20" t="s">
        <v>658</v>
      </c>
      <c r="M716" s="21">
        <f>Conteo!$L716*Conteo!$I716</f>
        <v>2646</v>
      </c>
      <c r="N716" s="25"/>
      <c r="O716" s="23">
        <f>Conteo!$L716*Conteo!$I716</f>
        <v>2646</v>
      </c>
      <c r="P716" s="106"/>
    </row>
    <row r="717" spans="1:16" ht="24" customHeight="1">
      <c r="A717" s="14" t="s">
        <v>2217</v>
      </c>
      <c r="B717" s="15">
        <v>44175</v>
      </c>
      <c r="C717" s="26" t="s">
        <v>679</v>
      </c>
      <c r="D717" s="27" t="s">
        <v>680</v>
      </c>
      <c r="E717" s="18" t="s">
        <v>2</v>
      </c>
      <c r="F717" s="19">
        <v>140</v>
      </c>
      <c r="G717" s="19">
        <f>VLOOKUP(A717,Entradas!#REF!,303)</f>
        <v>0</v>
      </c>
      <c r="H717" s="19" t="e">
        <f>VLOOKUP(A717,Salidas!#REF!,1949,0)</f>
        <v>#N/A</v>
      </c>
      <c r="I717" s="98">
        <v>55</v>
      </c>
      <c r="J717" s="19" t="s">
        <v>562</v>
      </c>
      <c r="K717" s="57" t="s">
        <v>846</v>
      </c>
      <c r="L717" s="20" t="s">
        <v>597</v>
      </c>
      <c r="M717" s="21">
        <f>Conteo!$L717*Conteo!$I717</f>
        <v>1375</v>
      </c>
      <c r="N717" s="25"/>
      <c r="O717" s="23">
        <f>Conteo!$L717*Conteo!$I717</f>
        <v>1375</v>
      </c>
      <c r="P717" s="106"/>
    </row>
    <row r="718" spans="1:16" ht="24" customHeight="1">
      <c r="A718" s="14" t="s">
        <v>2314</v>
      </c>
      <c r="B718" s="15">
        <v>43882</v>
      </c>
      <c r="C718" s="26" t="s">
        <v>576</v>
      </c>
      <c r="D718" s="27" t="s">
        <v>933</v>
      </c>
      <c r="E718" s="18" t="s">
        <v>2</v>
      </c>
      <c r="F718" s="19">
        <v>131</v>
      </c>
      <c r="G718" s="19">
        <f>VLOOKUP(A718,Entradas!#REF!,303)</f>
        <v>0</v>
      </c>
      <c r="H718" s="19" t="e">
        <f>VLOOKUP(A718,Salidas!#REF!,1949,0)</f>
        <v>#N/A</v>
      </c>
      <c r="I718" s="98">
        <v>34</v>
      </c>
      <c r="J718" s="19" t="s">
        <v>562</v>
      </c>
      <c r="K718" s="57" t="s">
        <v>1854</v>
      </c>
      <c r="L718" s="20" t="s">
        <v>934</v>
      </c>
      <c r="M718" s="21">
        <f>Conteo!$L718*Conteo!$I718</f>
        <v>11662</v>
      </c>
      <c r="N718" s="25"/>
      <c r="O718" s="23">
        <f>Conteo!$L718*Conteo!$I718</f>
        <v>11662</v>
      </c>
      <c r="P718" s="106"/>
    </row>
    <row r="719" spans="1:16" ht="24" customHeight="1">
      <c r="A719" s="14" t="s">
        <v>2263</v>
      </c>
      <c r="B719" s="15">
        <v>44460</v>
      </c>
      <c r="C719" s="26" t="s">
        <v>794</v>
      </c>
      <c r="D719" s="27" t="s">
        <v>795</v>
      </c>
      <c r="E719" s="18" t="s">
        <v>2</v>
      </c>
      <c r="F719" s="19">
        <v>1</v>
      </c>
      <c r="G719" s="19" t="e">
        <f>VLOOKUP(A719,Entradas!#REF!,303)</f>
        <v>#N/A</v>
      </c>
      <c r="H719" s="19" t="e">
        <f>VLOOKUP(A719,Salidas!#REF!,1949,0)</f>
        <v>#N/A</v>
      </c>
      <c r="I719" s="98">
        <v>5</v>
      </c>
      <c r="J719" s="19" t="s">
        <v>562</v>
      </c>
      <c r="K719" s="57" t="s">
        <v>3081</v>
      </c>
      <c r="L719" s="20">
        <v>7877</v>
      </c>
      <c r="M719" s="21">
        <f>Conteo!$L719*Conteo!$I719</f>
        <v>39385</v>
      </c>
      <c r="N719" s="25"/>
      <c r="O719" s="23">
        <f>Conteo!$L719*Conteo!$I719</f>
        <v>39385</v>
      </c>
      <c r="P719" s="106"/>
    </row>
    <row r="720" spans="1:16" ht="24" customHeight="1">
      <c r="A720" s="14"/>
      <c r="B720" s="15">
        <v>44460</v>
      </c>
      <c r="C720" s="26" t="s">
        <v>832</v>
      </c>
      <c r="D720" s="27" t="s">
        <v>2987</v>
      </c>
      <c r="E720" s="18" t="s">
        <v>494</v>
      </c>
      <c r="F720" s="19"/>
      <c r="G720" s="19" t="e">
        <f>VLOOKUP(A720,Entradas!#REF!,303)</f>
        <v>#N/A</v>
      </c>
      <c r="H720" s="19" t="e">
        <f>VLOOKUP(A720,Salidas!#REF!,1949,0)</f>
        <v>#N/A</v>
      </c>
      <c r="I720" s="98">
        <v>13</v>
      </c>
      <c r="J720" s="19" t="s">
        <v>562</v>
      </c>
      <c r="K720" s="57" t="s">
        <v>3081</v>
      </c>
      <c r="L720" s="20">
        <v>3800</v>
      </c>
      <c r="M720" s="21">
        <f>Conteo!$L720*Conteo!$I720</f>
        <v>49400</v>
      </c>
      <c r="N720" s="25"/>
      <c r="O720" s="23">
        <f>Conteo!$L720*Conteo!$I720</f>
        <v>49400</v>
      </c>
      <c r="P720" s="106"/>
    </row>
    <row r="721" spans="1:16" ht="24" customHeight="1">
      <c r="A721" s="14" t="s">
        <v>2302</v>
      </c>
      <c r="B721" s="15">
        <v>44452</v>
      </c>
      <c r="C721" s="26" t="s">
        <v>896</v>
      </c>
      <c r="D721" s="27" t="s">
        <v>897</v>
      </c>
      <c r="E721" s="18" t="s">
        <v>2</v>
      </c>
      <c r="F721" s="19">
        <v>233</v>
      </c>
      <c r="G721" s="19" t="e">
        <f>VLOOKUP(A721,Entradas!#REF!,303)</f>
        <v>#N/A</v>
      </c>
      <c r="H721" s="19" t="e">
        <f>VLOOKUP(A721,Salidas!#REF!,1949,0)</f>
        <v>#N/A</v>
      </c>
      <c r="I721" s="98">
        <v>168</v>
      </c>
      <c r="J721" s="19" t="s">
        <v>562</v>
      </c>
      <c r="K721" s="57" t="s">
        <v>1863</v>
      </c>
      <c r="L721" s="20" t="s">
        <v>898</v>
      </c>
      <c r="M721" s="21">
        <f>Conteo!$L721*Conteo!$I721</f>
        <v>4536</v>
      </c>
      <c r="N721" s="25"/>
      <c r="O721" s="23">
        <f>Conteo!$L721*Conteo!$I721</f>
        <v>4536</v>
      </c>
      <c r="P721" s="106"/>
    </row>
    <row r="722" spans="1:16" ht="24" customHeight="1">
      <c r="A722" s="14" t="s">
        <v>2239</v>
      </c>
      <c r="B722" s="15">
        <v>44452</v>
      </c>
      <c r="C722" s="26" t="s">
        <v>733</v>
      </c>
      <c r="D722" s="27" t="s">
        <v>734</v>
      </c>
      <c r="E722" s="18" t="s">
        <v>2</v>
      </c>
      <c r="F722" s="19">
        <v>361</v>
      </c>
      <c r="G722" s="19" t="e">
        <f>VLOOKUP(A722,Entradas!#REF!,303)</f>
        <v>#N/A</v>
      </c>
      <c r="H722" s="19" t="e">
        <f>VLOOKUP(A722,Salidas!#REF!,1949,0)</f>
        <v>#N/A</v>
      </c>
      <c r="I722" s="98">
        <v>290</v>
      </c>
      <c r="J722" s="19" t="s">
        <v>562</v>
      </c>
      <c r="K722" s="57" t="s">
        <v>1863</v>
      </c>
      <c r="L722" s="20" t="s">
        <v>735</v>
      </c>
      <c r="M722" s="21">
        <f>Conteo!$L722*Conteo!$I722</f>
        <v>10730</v>
      </c>
      <c r="N722" s="25"/>
      <c r="O722" s="23">
        <f>Conteo!$L722*Conteo!$I722</f>
        <v>10730</v>
      </c>
      <c r="P722" s="106"/>
    </row>
    <row r="723" spans="1:16" ht="24" customHeight="1">
      <c r="A723" s="14" t="s">
        <v>2214</v>
      </c>
      <c r="B723" s="15">
        <v>44181</v>
      </c>
      <c r="C723" s="26" t="s">
        <v>670</v>
      </c>
      <c r="D723" s="27" t="s">
        <v>671</v>
      </c>
      <c r="E723" s="18" t="s">
        <v>2</v>
      </c>
      <c r="F723" s="19">
        <v>500</v>
      </c>
      <c r="G723" s="19">
        <f>VLOOKUP(A723,Entradas!#REF!,303)</f>
        <v>0</v>
      </c>
      <c r="H723" s="19" t="e">
        <f>VLOOKUP(A723,Salidas!#REF!,1949,0)</f>
        <v>#N/A</v>
      </c>
      <c r="I723" s="98">
        <v>500</v>
      </c>
      <c r="J723" s="19" t="s">
        <v>562</v>
      </c>
      <c r="K723" s="57" t="s">
        <v>894</v>
      </c>
      <c r="L723" s="20" t="s">
        <v>672</v>
      </c>
      <c r="M723" s="21">
        <f>Conteo!$L723*Conteo!$I723</f>
        <v>2500</v>
      </c>
      <c r="N723" s="25"/>
      <c r="O723" s="23">
        <f>Conteo!$L723*Conteo!$I723</f>
        <v>2500</v>
      </c>
      <c r="P723" s="106"/>
    </row>
    <row r="724" spans="1:16" ht="24" customHeight="1">
      <c r="A724" s="14" t="s">
        <v>2215</v>
      </c>
      <c r="B724" s="15">
        <v>44181</v>
      </c>
      <c r="C724" s="26" t="s">
        <v>673</v>
      </c>
      <c r="D724" s="27" t="s">
        <v>674</v>
      </c>
      <c r="E724" s="18" t="s">
        <v>2</v>
      </c>
      <c r="F724" s="19">
        <v>3480</v>
      </c>
      <c r="G724" s="19">
        <f>VLOOKUP(A724,Entradas!#REF!,303)</f>
        <v>0</v>
      </c>
      <c r="H724" s="19" t="e">
        <f>VLOOKUP(A724,Salidas!#REF!,1949,0)</f>
        <v>#N/A</v>
      </c>
      <c r="I724" s="98">
        <v>321</v>
      </c>
      <c r="J724" s="19" t="s">
        <v>562</v>
      </c>
      <c r="K724" s="57" t="s">
        <v>894</v>
      </c>
      <c r="L724" s="20" t="s">
        <v>672</v>
      </c>
      <c r="M724" s="21">
        <f>Conteo!$L724*Conteo!$I724</f>
        <v>1605</v>
      </c>
      <c r="N724" s="25"/>
      <c r="O724" s="23">
        <f>Conteo!$L724*Conteo!$I724</f>
        <v>1605</v>
      </c>
      <c r="P724" s="106"/>
    </row>
    <row r="725" spans="1:16" ht="24" customHeight="1">
      <c r="A725" s="14" t="s">
        <v>2236</v>
      </c>
      <c r="B725" s="15">
        <v>44181</v>
      </c>
      <c r="C725" s="26" t="s">
        <v>725</v>
      </c>
      <c r="D725" s="27" t="s">
        <v>2836</v>
      </c>
      <c r="E725" s="18" t="s">
        <v>2</v>
      </c>
      <c r="F725" s="19">
        <v>8174</v>
      </c>
      <c r="G725" s="19" t="e">
        <f>VLOOKUP(A725,Entradas!#REF!,303)</f>
        <v>#N/A</v>
      </c>
      <c r="H725" s="19" t="e">
        <f>VLOOKUP(A725,Salidas!#REF!,1949,0)</f>
        <v>#N/A</v>
      </c>
      <c r="I725" s="98">
        <v>769</v>
      </c>
      <c r="J725" s="19" t="s">
        <v>562</v>
      </c>
      <c r="K725" s="57" t="s">
        <v>894</v>
      </c>
      <c r="L725" s="20">
        <v>3</v>
      </c>
      <c r="M725" s="21">
        <f>Conteo!$L725*Conteo!$I725</f>
        <v>2307</v>
      </c>
      <c r="N725" s="25"/>
      <c r="O725" s="23">
        <f>Conteo!$L725*Conteo!$I725</f>
        <v>2307</v>
      </c>
      <c r="P725" s="106"/>
    </row>
    <row r="726" spans="1:16" ht="24" customHeight="1">
      <c r="A726" s="14" t="s">
        <v>2238</v>
      </c>
      <c r="B726" s="15">
        <v>44181</v>
      </c>
      <c r="C726" s="26" t="s">
        <v>731</v>
      </c>
      <c r="D726" s="27" t="s">
        <v>732</v>
      </c>
      <c r="E726" s="18" t="s">
        <v>2</v>
      </c>
      <c r="F726" s="19">
        <v>100</v>
      </c>
      <c r="G726" s="19" t="e">
        <f>VLOOKUP(A726,Entradas!#REF!,303)</f>
        <v>#N/A</v>
      </c>
      <c r="H726" s="19" t="e">
        <f>VLOOKUP(A726,Salidas!#REF!,1949,0)</f>
        <v>#N/A</v>
      </c>
      <c r="I726" s="98">
        <v>100</v>
      </c>
      <c r="J726" s="19" t="s">
        <v>562</v>
      </c>
      <c r="K726" s="57" t="s">
        <v>903</v>
      </c>
      <c r="L726" s="20">
        <v>2</v>
      </c>
      <c r="M726" s="21">
        <f>Conteo!$L726*Conteo!$I726</f>
        <v>200</v>
      </c>
      <c r="N726" s="25"/>
      <c r="O726" s="23">
        <f>Conteo!$L726*Conteo!$I726</f>
        <v>200</v>
      </c>
      <c r="P726" s="106"/>
    </row>
    <row r="727" spans="1:16" ht="24" customHeight="1">
      <c r="A727" s="14" t="s">
        <v>2176</v>
      </c>
      <c r="B727" s="15">
        <v>43362</v>
      </c>
      <c r="C727" s="26" t="s">
        <v>3002</v>
      </c>
      <c r="D727" s="27" t="s">
        <v>577</v>
      </c>
      <c r="E727" s="18" t="s">
        <v>2</v>
      </c>
      <c r="F727" s="19">
        <v>309</v>
      </c>
      <c r="G727" s="19" t="e">
        <f>VLOOKUP(A727,Entradas!#REF!,303)</f>
        <v>#N/A</v>
      </c>
      <c r="H727" s="19" t="e">
        <f>VLOOKUP(A727,Salidas!#REF!,1949,0)</f>
        <v>#N/A</v>
      </c>
      <c r="I727" s="98">
        <v>201</v>
      </c>
      <c r="J727" s="19" t="s">
        <v>562</v>
      </c>
      <c r="K727" s="57" t="s">
        <v>906</v>
      </c>
      <c r="L727" s="20" t="s">
        <v>578</v>
      </c>
      <c r="M727" s="21">
        <f>Conteo!$L727*Conteo!$I727</f>
        <v>6633</v>
      </c>
      <c r="N727" s="25"/>
      <c r="O727" s="23">
        <f>Conteo!$L727*Conteo!$I727</f>
        <v>6633</v>
      </c>
      <c r="P727" s="106"/>
    </row>
    <row r="728" spans="1:16" ht="24" customHeight="1">
      <c r="A728" s="14" t="s">
        <v>2240</v>
      </c>
      <c r="B728" s="15">
        <v>44460</v>
      </c>
      <c r="C728" s="26" t="s">
        <v>736</v>
      </c>
      <c r="D728" s="27" t="s">
        <v>737</v>
      </c>
      <c r="E728" s="18" t="s">
        <v>957</v>
      </c>
      <c r="F728" s="19">
        <v>45</v>
      </c>
      <c r="G728" s="19" t="e">
        <f>VLOOKUP(A728,Entradas!#REF!,303)</f>
        <v>#N/A</v>
      </c>
      <c r="H728" s="19" t="e">
        <f>VLOOKUP(A728,Salidas!#REF!,1949,0)</f>
        <v>#N/A</v>
      </c>
      <c r="I728" s="98">
        <v>39</v>
      </c>
      <c r="J728" s="19" t="s">
        <v>562</v>
      </c>
      <c r="K728" s="57" t="s">
        <v>1857</v>
      </c>
      <c r="L728" s="20">
        <v>275</v>
      </c>
      <c r="M728" s="21">
        <f>Conteo!$L728*Conteo!$I728</f>
        <v>10725</v>
      </c>
      <c r="N728" s="25"/>
      <c r="O728" s="23">
        <f>Conteo!$L728*Conteo!$I728</f>
        <v>10725</v>
      </c>
      <c r="P728" s="106"/>
    </row>
    <row r="729" spans="1:16" ht="24" customHeight="1">
      <c r="A729" s="14" t="s">
        <v>2241</v>
      </c>
      <c r="B729" s="15">
        <v>44328</v>
      </c>
      <c r="C729" s="26" t="s">
        <v>738</v>
      </c>
      <c r="D729" s="27" t="s">
        <v>739</v>
      </c>
      <c r="E729" s="18" t="s">
        <v>957</v>
      </c>
      <c r="F729" s="19">
        <v>62</v>
      </c>
      <c r="G729" s="19" t="e">
        <f>VLOOKUP(A729,Entradas!#REF!,303)</f>
        <v>#N/A</v>
      </c>
      <c r="H729" s="19" t="e">
        <f>VLOOKUP(A729,Salidas!#REF!,1949,0)</f>
        <v>#N/A</v>
      </c>
      <c r="I729" s="98">
        <v>0</v>
      </c>
      <c r="J729" s="19" t="s">
        <v>562</v>
      </c>
      <c r="K729" s="57" t="s">
        <v>1857</v>
      </c>
      <c r="L729" s="20" t="s">
        <v>740</v>
      </c>
      <c r="M729" s="21">
        <f>Conteo!$L729*Conteo!$I729</f>
        <v>0</v>
      </c>
      <c r="N729" s="25"/>
      <c r="O729" s="23">
        <f>Conteo!$L729*Conteo!$I729</f>
        <v>0</v>
      </c>
      <c r="P729" s="106"/>
    </row>
    <row r="730" spans="1:16" ht="24" customHeight="1">
      <c r="A730" s="14"/>
      <c r="B730" s="15">
        <v>44328</v>
      </c>
      <c r="C730" s="26" t="s">
        <v>2980</v>
      </c>
      <c r="D730" s="27" t="s">
        <v>2981</v>
      </c>
      <c r="E730" s="18" t="s">
        <v>2819</v>
      </c>
      <c r="F730" s="19"/>
      <c r="G730" s="19" t="e">
        <f>VLOOKUP(A730,Entradas!#REF!,303)</f>
        <v>#N/A</v>
      </c>
      <c r="H730" s="19" t="e">
        <f>VLOOKUP(A730,Salidas!#REF!,1949,0)</f>
        <v>#N/A</v>
      </c>
      <c r="I730" s="98">
        <v>0</v>
      </c>
      <c r="J730" s="19" t="s">
        <v>562</v>
      </c>
      <c r="K730" s="57" t="s">
        <v>1857</v>
      </c>
      <c r="L730" s="20">
        <v>325</v>
      </c>
      <c r="M730" s="21">
        <f>Conteo!$L730*Conteo!$I730</f>
        <v>0</v>
      </c>
      <c r="N730" s="25"/>
      <c r="O730" s="23">
        <f>Conteo!$L730*Conteo!$I730</f>
        <v>0</v>
      </c>
      <c r="P730" s="106"/>
    </row>
    <row r="731" spans="1:16" ht="24" customHeight="1">
      <c r="A731" s="14" t="s">
        <v>2324</v>
      </c>
      <c r="B731" s="15">
        <v>44099</v>
      </c>
      <c r="C731" s="26" t="s">
        <v>961</v>
      </c>
      <c r="D731" s="27" t="s">
        <v>962</v>
      </c>
      <c r="E731" s="18" t="s">
        <v>957</v>
      </c>
      <c r="F731" s="19">
        <v>7</v>
      </c>
      <c r="G731" s="19" t="e">
        <f>VLOOKUP(A731,Entradas!#REF!,303)</f>
        <v>#N/A</v>
      </c>
      <c r="H731" s="19" t="e">
        <f>VLOOKUP(A731,Salidas!#REF!,1949,0)</f>
        <v>#N/A</v>
      </c>
      <c r="I731" s="98">
        <v>7</v>
      </c>
      <c r="J731" s="19" t="s">
        <v>562</v>
      </c>
      <c r="K731" s="57" t="s">
        <v>931</v>
      </c>
      <c r="L731" s="20">
        <v>1067</v>
      </c>
      <c r="M731" s="21">
        <f>Conteo!$L731*Conteo!$I731</f>
        <v>7469</v>
      </c>
      <c r="N731" s="25"/>
      <c r="O731" s="23">
        <f>Conteo!$L731*Conteo!$I731</f>
        <v>7469</v>
      </c>
      <c r="P731" s="106"/>
    </row>
    <row r="732" spans="1:16" ht="24" customHeight="1">
      <c r="A732" s="14" t="s">
        <v>2323</v>
      </c>
      <c r="B732" s="15">
        <v>44109</v>
      </c>
      <c r="C732" s="26" t="s">
        <v>959</v>
      </c>
      <c r="D732" s="27" t="s">
        <v>960</v>
      </c>
      <c r="E732" s="18" t="s">
        <v>957</v>
      </c>
      <c r="F732" s="19">
        <v>7</v>
      </c>
      <c r="G732" s="19" t="e">
        <f>VLOOKUP(A732,Entradas!#REF!,303)</f>
        <v>#N/A</v>
      </c>
      <c r="H732" s="19" t="e">
        <f>VLOOKUP(A732,Salidas!#REF!,1949,0)</f>
        <v>#N/A</v>
      </c>
      <c r="I732" s="98">
        <v>2</v>
      </c>
      <c r="J732" s="19" t="s">
        <v>562</v>
      </c>
      <c r="K732" s="57" t="s">
        <v>939</v>
      </c>
      <c r="L732" s="20" t="s">
        <v>958</v>
      </c>
      <c r="M732" s="21">
        <f>Conteo!$L732*Conteo!$I732</f>
        <v>434</v>
      </c>
      <c r="N732" s="25"/>
      <c r="O732" s="23">
        <f>Conteo!$L732*Conteo!$I732</f>
        <v>434</v>
      </c>
      <c r="P732" s="106"/>
    </row>
    <row r="733" spans="1:16" ht="24" customHeight="1">
      <c r="A733" s="14" t="s">
        <v>2331</v>
      </c>
      <c r="B733" s="15">
        <v>44099</v>
      </c>
      <c r="C733" s="26" t="s">
        <v>977</v>
      </c>
      <c r="D733" s="27" t="s">
        <v>978</v>
      </c>
      <c r="E733" s="18" t="s">
        <v>957</v>
      </c>
      <c r="F733" s="19">
        <v>1</v>
      </c>
      <c r="G733" s="19" t="e">
        <f>VLOOKUP(A733,Entradas!#REF!,303)</f>
        <v>#N/A</v>
      </c>
      <c r="H733" s="19" t="e">
        <f>VLOOKUP(A733,Salidas!#REF!,1949,0)</f>
        <v>#N/A</v>
      </c>
      <c r="I733" s="98">
        <v>1</v>
      </c>
      <c r="J733" s="19" t="s">
        <v>562</v>
      </c>
      <c r="K733" s="57" t="s">
        <v>939</v>
      </c>
      <c r="L733" s="20">
        <v>5559</v>
      </c>
      <c r="M733" s="21">
        <f>Conteo!$L733*Conteo!$I733</f>
        <v>5559</v>
      </c>
      <c r="N733" s="25"/>
      <c r="O733" s="23">
        <f>Conteo!$L733*Conteo!$I733</f>
        <v>5559</v>
      </c>
      <c r="P733" s="106"/>
    </row>
    <row r="734" spans="1:16" ht="24" customHeight="1">
      <c r="A734" s="14"/>
      <c r="B734" s="15">
        <v>44175</v>
      </c>
      <c r="C734" s="26" t="s">
        <v>940</v>
      </c>
      <c r="D734" s="27" t="s">
        <v>2942</v>
      </c>
      <c r="E734" s="18" t="s">
        <v>2</v>
      </c>
      <c r="F734" s="19"/>
      <c r="G734" s="19" t="e">
        <f>VLOOKUP(A734,Entradas!#REF!,303)</f>
        <v>#N/A</v>
      </c>
      <c r="H734" s="19" t="e">
        <f>VLOOKUP(A734,Salidas!#REF!,1949,0)</f>
        <v>#N/A</v>
      </c>
      <c r="I734" s="98">
        <v>839</v>
      </c>
      <c r="J734" s="19" t="s">
        <v>562</v>
      </c>
      <c r="K734" s="57" t="s">
        <v>942</v>
      </c>
      <c r="L734" s="20">
        <v>3</v>
      </c>
      <c r="M734" s="21">
        <f>Conteo!$L734*Conteo!$I734</f>
        <v>2517</v>
      </c>
      <c r="N734" s="25"/>
      <c r="O734" s="23">
        <f>Conteo!$L734*Conteo!$I734</f>
        <v>2517</v>
      </c>
      <c r="P734" s="106"/>
    </row>
    <row r="735" spans="1:16" ht="24" customHeight="1">
      <c r="A735" s="14" t="s">
        <v>2317</v>
      </c>
      <c r="B735" s="15">
        <v>44175</v>
      </c>
      <c r="C735" s="26" t="s">
        <v>2941</v>
      </c>
      <c r="D735" s="27" t="s">
        <v>2940</v>
      </c>
      <c r="E735" s="18" t="s">
        <v>2</v>
      </c>
      <c r="F735" s="19">
        <v>3631</v>
      </c>
      <c r="G735" s="19">
        <f>VLOOKUP(A735,Entradas!#REF!,303)</f>
        <v>0</v>
      </c>
      <c r="H735" s="19" t="e">
        <f>VLOOKUP(A735,Salidas!#REF!,1949,0)</f>
        <v>#N/A</v>
      </c>
      <c r="I735" s="98">
        <v>3139</v>
      </c>
      <c r="J735" s="19" t="s">
        <v>562</v>
      </c>
      <c r="K735" s="57" t="s">
        <v>942</v>
      </c>
      <c r="L735" s="20" t="s">
        <v>943</v>
      </c>
      <c r="M735" s="21">
        <f>Conteo!$L735*Conteo!$I735</f>
        <v>6497.73</v>
      </c>
      <c r="N735" s="25"/>
      <c r="O735" s="23">
        <f>Conteo!$L735*Conteo!$I735</f>
        <v>6497.73</v>
      </c>
      <c r="P735" s="106"/>
    </row>
    <row r="736" spans="1:16" ht="24" customHeight="1">
      <c r="A736" s="14" t="s">
        <v>2318</v>
      </c>
      <c r="B736" s="15">
        <v>44099</v>
      </c>
      <c r="C736" s="26" t="s">
        <v>944</v>
      </c>
      <c r="D736" s="27" t="s">
        <v>945</v>
      </c>
      <c r="E736" s="18" t="s">
        <v>923</v>
      </c>
      <c r="F736" s="19">
        <v>60</v>
      </c>
      <c r="G736" s="19" t="e">
        <f>VLOOKUP(A736,Entradas!#REF!,303)</f>
        <v>#N/A</v>
      </c>
      <c r="H736" s="19" t="e">
        <f>VLOOKUP(A736,Salidas!#REF!,1949,0)</f>
        <v>#N/A</v>
      </c>
      <c r="I736" s="98">
        <v>51</v>
      </c>
      <c r="J736" s="19" t="s">
        <v>562</v>
      </c>
      <c r="K736" s="57" t="s">
        <v>2815</v>
      </c>
      <c r="L736" s="20" t="s">
        <v>946</v>
      </c>
      <c r="M736" s="21">
        <f>Conteo!$L736*Conteo!$I736</f>
        <v>63750</v>
      </c>
      <c r="N736" s="25"/>
      <c r="O736" s="23">
        <f>Conteo!$L736*Conteo!$I736</f>
        <v>63750</v>
      </c>
      <c r="P736" s="106"/>
    </row>
    <row r="737" spans="1:16" ht="24" customHeight="1">
      <c r="A737" s="14" t="s">
        <v>2330</v>
      </c>
      <c r="B737" s="15">
        <v>44099</v>
      </c>
      <c r="C737" s="26" t="s">
        <v>974</v>
      </c>
      <c r="D737" s="27" t="s">
        <v>975</v>
      </c>
      <c r="E737" s="18" t="s">
        <v>923</v>
      </c>
      <c r="F737" s="19">
        <v>45</v>
      </c>
      <c r="G737" s="19" t="e">
        <f>VLOOKUP(A737,Entradas!#REF!,303)</f>
        <v>#N/A</v>
      </c>
      <c r="H737" s="19" t="e">
        <f>VLOOKUP(A737,Salidas!#REF!,1949,0)</f>
        <v>#N/A</v>
      </c>
      <c r="I737" s="98">
        <v>41</v>
      </c>
      <c r="J737" s="19" t="s">
        <v>562</v>
      </c>
      <c r="K737" s="57" t="s">
        <v>2817</v>
      </c>
      <c r="L737" s="20">
        <v>650</v>
      </c>
      <c r="M737" s="21">
        <f>Conteo!$L737*Conteo!$I737</f>
        <v>26650</v>
      </c>
      <c r="N737" s="25"/>
      <c r="O737" s="23">
        <f>Conteo!$L737*Conteo!$I737</f>
        <v>26650</v>
      </c>
      <c r="P737" s="106"/>
    </row>
    <row r="738" spans="1:16" ht="24" customHeight="1">
      <c r="A738" s="14" t="s">
        <v>2312</v>
      </c>
      <c r="B738" s="15">
        <v>44180</v>
      </c>
      <c r="C738" s="26" t="s">
        <v>926</v>
      </c>
      <c r="D738" s="27" t="s">
        <v>927</v>
      </c>
      <c r="E738" s="18" t="s">
        <v>2</v>
      </c>
      <c r="F738" s="19">
        <v>20</v>
      </c>
      <c r="G738" s="19">
        <f>VLOOKUP(A738,Entradas!#REF!,303)</f>
        <v>0</v>
      </c>
      <c r="H738" s="19" t="e">
        <f>VLOOKUP(A738,Salidas!#REF!,1949,0)</f>
        <v>#N/A</v>
      </c>
      <c r="I738" s="98">
        <v>20</v>
      </c>
      <c r="J738" s="19" t="s">
        <v>562</v>
      </c>
      <c r="K738" s="57" t="s">
        <v>2814</v>
      </c>
      <c r="L738" s="20" t="s">
        <v>928</v>
      </c>
      <c r="M738" s="21">
        <f>Conteo!$L738*Conteo!$I738</f>
        <v>5220</v>
      </c>
      <c r="N738" s="25"/>
      <c r="O738" s="23">
        <f>Conteo!$L738*Conteo!$I738</f>
        <v>5220</v>
      </c>
      <c r="P738" s="106"/>
    </row>
    <row r="739" spans="1:16" ht="24" customHeight="1">
      <c r="A739" s="14" t="s">
        <v>2322</v>
      </c>
      <c r="B739" s="15">
        <v>44099</v>
      </c>
      <c r="C739" s="26" t="s">
        <v>955</v>
      </c>
      <c r="D739" s="27" t="s">
        <v>956</v>
      </c>
      <c r="E739" s="18" t="s">
        <v>957</v>
      </c>
      <c r="F739" s="19">
        <v>50</v>
      </c>
      <c r="G739" s="19" t="e">
        <f>VLOOKUP(A739,Entradas!#REF!,303)</f>
        <v>#N/A</v>
      </c>
      <c r="H739" s="19" t="e">
        <f>VLOOKUP(A739,Salidas!#REF!,1949,0)</f>
        <v>#N/A</v>
      </c>
      <c r="I739" s="98">
        <v>51</v>
      </c>
      <c r="J739" s="19" t="s">
        <v>562</v>
      </c>
      <c r="K739" s="57" t="s">
        <v>2816</v>
      </c>
      <c r="L739" s="20" t="s">
        <v>958</v>
      </c>
      <c r="M739" s="21">
        <f>Conteo!$L739*Conteo!$I739</f>
        <v>11067</v>
      </c>
      <c r="N739" s="25"/>
      <c r="O739" s="23">
        <f>Conteo!$L739*Conteo!$I739</f>
        <v>11067</v>
      </c>
      <c r="P739" s="106"/>
    </row>
    <row r="740" spans="1:16" ht="24" customHeight="1">
      <c r="A740" s="14" t="s">
        <v>2325</v>
      </c>
      <c r="B740" s="15">
        <v>43342</v>
      </c>
      <c r="C740" s="26" t="s">
        <v>963</v>
      </c>
      <c r="D740" s="27" t="s">
        <v>964</v>
      </c>
      <c r="E740" s="18" t="s">
        <v>957</v>
      </c>
      <c r="F740" s="19">
        <v>15</v>
      </c>
      <c r="G740" s="19" t="e">
        <f>VLOOKUP(A740,Entradas!#REF!,303)</f>
        <v>#N/A</v>
      </c>
      <c r="H740" s="19" t="e">
        <f>VLOOKUP(A740,Salidas!#REF!,1949,0)</f>
        <v>#N/A</v>
      </c>
      <c r="I740" s="98">
        <v>15</v>
      </c>
      <c r="J740" s="19" t="s">
        <v>562</v>
      </c>
      <c r="K740" s="57" t="s">
        <v>950</v>
      </c>
      <c r="L740" s="20" t="s">
        <v>958</v>
      </c>
      <c r="M740" s="21">
        <f>Conteo!$L740*Conteo!$I740</f>
        <v>3255</v>
      </c>
      <c r="N740" s="25"/>
      <c r="O740" s="23">
        <f>Conteo!$L740*Conteo!$I740</f>
        <v>3255</v>
      </c>
      <c r="P740" s="106"/>
    </row>
    <row r="741" spans="1:16" ht="24" customHeight="1">
      <c r="A741" s="14" t="s">
        <v>2311</v>
      </c>
      <c r="B741" s="15">
        <v>44099</v>
      </c>
      <c r="C741" s="26" t="s">
        <v>924</v>
      </c>
      <c r="D741" s="27" t="s">
        <v>925</v>
      </c>
      <c r="E741" s="18" t="s">
        <v>923</v>
      </c>
      <c r="F741" s="19">
        <v>15</v>
      </c>
      <c r="G741" s="19">
        <f>VLOOKUP(A741,Entradas!#REF!,303)</f>
        <v>0</v>
      </c>
      <c r="H741" s="19" t="e">
        <f>VLOOKUP(A741,Salidas!#REF!,1949,0)</f>
        <v>#N/A</v>
      </c>
      <c r="I741" s="98">
        <v>61</v>
      </c>
      <c r="J741" s="19" t="s">
        <v>562</v>
      </c>
      <c r="K741" s="57" t="s">
        <v>1856</v>
      </c>
      <c r="L741" s="20">
        <v>1250</v>
      </c>
      <c r="M741" s="21">
        <f>Conteo!$L741*Conteo!$I741</f>
        <v>76250</v>
      </c>
      <c r="N741" s="25"/>
      <c r="O741" s="23">
        <f>Conteo!$L741*Conteo!$I741</f>
        <v>76250</v>
      </c>
      <c r="P741" s="106"/>
    </row>
    <row r="742" spans="1:16" ht="24" customHeight="1">
      <c r="A742" s="14"/>
      <c r="B742" s="15">
        <v>44447</v>
      </c>
      <c r="C742" s="26" t="s">
        <v>3060</v>
      </c>
      <c r="D742" s="27" t="s">
        <v>3061</v>
      </c>
      <c r="E742" s="18" t="s">
        <v>2</v>
      </c>
      <c r="F742" s="19"/>
      <c r="G742" s="19" t="e">
        <f>VLOOKUP(A742,Entradas!#REF!,303)</f>
        <v>#N/A</v>
      </c>
      <c r="H742" s="19" t="e">
        <f>VLOOKUP(A742,Salidas!#REF!,1949,0)</f>
        <v>#N/A</v>
      </c>
      <c r="I742" s="98">
        <v>6</v>
      </c>
      <c r="J742" s="19" t="s">
        <v>562</v>
      </c>
      <c r="K742" s="57" t="s">
        <v>2851</v>
      </c>
      <c r="L742" s="20">
        <v>471</v>
      </c>
      <c r="M742" s="21">
        <f>Conteo!$L742*Conteo!$I742</f>
        <v>2826</v>
      </c>
      <c r="N742" s="25"/>
      <c r="O742" s="23">
        <f>Conteo!$L742*Conteo!$I742</f>
        <v>2826</v>
      </c>
      <c r="P742" s="106"/>
    </row>
    <row r="743" spans="1:16" ht="24" customHeight="1">
      <c r="A743" s="14"/>
      <c r="B743" s="15">
        <v>44349</v>
      </c>
      <c r="C743" s="26" t="s">
        <v>2989</v>
      </c>
      <c r="D743" s="27" t="s">
        <v>2990</v>
      </c>
      <c r="E743" s="18" t="s">
        <v>494</v>
      </c>
      <c r="F743" s="19"/>
      <c r="G743" s="19" t="e">
        <f>VLOOKUP(A743,Entradas!#REF!,303)</f>
        <v>#N/A</v>
      </c>
      <c r="H743" s="19" t="e">
        <f>VLOOKUP(A743,Salidas!#REF!,1949,0)</f>
        <v>#N/A</v>
      </c>
      <c r="I743" s="98">
        <v>8</v>
      </c>
      <c r="J743" s="19" t="s">
        <v>562</v>
      </c>
      <c r="K743" s="57" t="s">
        <v>2851</v>
      </c>
      <c r="L743" s="20">
        <v>4600</v>
      </c>
      <c r="M743" s="21">
        <f>Conteo!$L743*Conteo!$I743</f>
        <v>36800</v>
      </c>
      <c r="N743" s="25"/>
      <c r="O743" s="23">
        <f>Conteo!$L743*Conteo!$I743</f>
        <v>36800</v>
      </c>
      <c r="P743" s="106"/>
    </row>
    <row r="744" spans="1:16" ht="24.75" customHeight="1" hidden="1">
      <c r="A744" s="14"/>
      <c r="B744" s="15">
        <v>44496</v>
      </c>
      <c r="C744" s="26"/>
      <c r="D744" s="27"/>
      <c r="E744" s="18"/>
      <c r="F744" s="19"/>
      <c r="G744" s="19" t="e">
        <f>VLOOKUP(A744,Entradas!#REF!,303)</f>
        <v>#N/A</v>
      </c>
      <c r="H744" s="19" t="e">
        <f>VLOOKUP(A744,Salidas!#REF!,1949,0)</f>
        <v>#N/A</v>
      </c>
      <c r="I744" s="98"/>
      <c r="J744" s="19"/>
      <c r="K744" s="57"/>
      <c r="L744" s="20"/>
      <c r="M744" s="21">
        <f>Conteo!$L744*Conteo!$I744</f>
        <v>0</v>
      </c>
      <c r="N744" s="25"/>
      <c r="O744" s="23">
        <f>Conteo!$L744*Conteo!$I744</f>
        <v>0</v>
      </c>
      <c r="P744" s="106"/>
    </row>
    <row r="745" spans="1:16" ht="24.75" customHeight="1" hidden="1">
      <c r="A745" s="14"/>
      <c r="B745" s="15">
        <v>44496</v>
      </c>
      <c r="C745" s="26"/>
      <c r="D745" s="27"/>
      <c r="E745" s="18"/>
      <c r="F745" s="19"/>
      <c r="G745" s="19" t="e">
        <f>VLOOKUP(A745,Entradas!#REF!,303)</f>
        <v>#N/A</v>
      </c>
      <c r="H745" s="19" t="e">
        <f>VLOOKUP(A745,Salidas!#REF!,1949,0)</f>
        <v>#N/A</v>
      </c>
      <c r="I745" s="98"/>
      <c r="J745" s="19"/>
      <c r="K745" s="57"/>
      <c r="L745" s="20"/>
      <c r="M745" s="21">
        <f>Conteo!$L745*Conteo!$I745</f>
        <v>0</v>
      </c>
      <c r="N745" s="25"/>
      <c r="O745" s="23">
        <f>Conteo!$L745*Conteo!$I745</f>
        <v>0</v>
      </c>
      <c r="P745" s="106"/>
    </row>
    <row r="746" spans="1:16" ht="24.75" customHeight="1" hidden="1">
      <c r="A746" s="14"/>
      <c r="B746" s="15">
        <v>44496</v>
      </c>
      <c r="C746" s="26"/>
      <c r="D746" s="27"/>
      <c r="E746" s="18"/>
      <c r="F746" s="19"/>
      <c r="G746" s="19" t="e">
        <f>VLOOKUP(A746,Entradas!#REF!,303)</f>
        <v>#N/A</v>
      </c>
      <c r="H746" s="19" t="e">
        <f>VLOOKUP(A746,Salidas!#REF!,1949,0)</f>
        <v>#N/A</v>
      </c>
      <c r="I746" s="98"/>
      <c r="J746" s="19"/>
      <c r="K746" s="57"/>
      <c r="L746" s="20"/>
      <c r="M746" s="21">
        <f>Conteo!$L746*Conteo!$I746</f>
        <v>0</v>
      </c>
      <c r="N746" s="25"/>
      <c r="O746" s="23">
        <f>Conteo!$L746*Conteo!$I746</f>
        <v>0</v>
      </c>
      <c r="P746" s="106"/>
    </row>
    <row r="747" spans="1:16" ht="24.75" customHeight="1" hidden="1">
      <c r="A747" s="14"/>
      <c r="B747" s="15">
        <v>44496</v>
      </c>
      <c r="C747" s="26"/>
      <c r="D747" s="27"/>
      <c r="E747" s="18"/>
      <c r="F747" s="19"/>
      <c r="G747" s="19" t="e">
        <f>VLOOKUP(A747,Entradas!#REF!,303)</f>
        <v>#N/A</v>
      </c>
      <c r="H747" s="19" t="e">
        <f>VLOOKUP(A747,Salidas!#REF!,1949,0)</f>
        <v>#N/A</v>
      </c>
      <c r="I747" s="98"/>
      <c r="J747" s="19"/>
      <c r="K747" s="57"/>
      <c r="L747" s="20"/>
      <c r="M747" s="21">
        <f>Conteo!$L747*Conteo!$I747</f>
        <v>0</v>
      </c>
      <c r="N747" s="25"/>
      <c r="O747" s="23">
        <f>Conteo!$L747*Conteo!$I747</f>
        <v>0</v>
      </c>
      <c r="P747" s="106"/>
    </row>
    <row r="748" spans="1:16" ht="24.75" customHeight="1" hidden="1">
      <c r="A748" s="14"/>
      <c r="B748" s="15">
        <v>44496</v>
      </c>
      <c r="C748" s="26"/>
      <c r="D748" s="27"/>
      <c r="E748" s="18"/>
      <c r="F748" s="19"/>
      <c r="G748" s="19" t="e">
        <f>VLOOKUP(A748,Entradas!#REF!,303)</f>
        <v>#N/A</v>
      </c>
      <c r="H748" s="19" t="e">
        <f>VLOOKUP(A748,Salidas!#REF!,1949,0)</f>
        <v>#N/A</v>
      </c>
      <c r="I748" s="98"/>
      <c r="J748" s="19"/>
      <c r="K748" s="57"/>
      <c r="L748" s="20"/>
      <c r="M748" s="21">
        <f>Conteo!$L748*Conteo!$I748</f>
        <v>0</v>
      </c>
      <c r="N748" s="25"/>
      <c r="O748" s="23">
        <f>Conteo!$L748*Conteo!$I748</f>
        <v>0</v>
      </c>
      <c r="P748" s="106"/>
    </row>
    <row r="749" spans="1:16" ht="24.75" customHeight="1" hidden="1">
      <c r="A749" s="14"/>
      <c r="B749" s="15">
        <v>44496</v>
      </c>
      <c r="C749" s="26"/>
      <c r="D749" s="27"/>
      <c r="E749" s="18"/>
      <c r="F749" s="19"/>
      <c r="G749" s="19" t="e">
        <f>VLOOKUP(A749,Entradas!#REF!,303)</f>
        <v>#N/A</v>
      </c>
      <c r="H749" s="19" t="e">
        <f>VLOOKUP(A749,Salidas!#REF!,1949,0)</f>
        <v>#N/A</v>
      </c>
      <c r="I749" s="98"/>
      <c r="J749" s="19"/>
      <c r="K749" s="57"/>
      <c r="L749" s="20"/>
      <c r="M749" s="21">
        <f>Conteo!$L749*Conteo!$I749</f>
        <v>0</v>
      </c>
      <c r="N749" s="25"/>
      <c r="O749" s="23">
        <f>Conteo!$L749*Conteo!$I749</f>
        <v>0</v>
      </c>
      <c r="P749" s="106"/>
    </row>
    <row r="750" spans="1:16" ht="24" customHeight="1">
      <c r="A750" s="14" t="s">
        <v>1880</v>
      </c>
      <c r="B750" s="15">
        <v>43342</v>
      </c>
      <c r="C750" s="26" t="s">
        <v>3015</v>
      </c>
      <c r="D750" s="27" t="s">
        <v>1879</v>
      </c>
      <c r="E750" s="18" t="s">
        <v>368</v>
      </c>
      <c r="F750" s="19">
        <v>57</v>
      </c>
      <c r="G750" s="19">
        <f>VLOOKUP(A750,Entradas!#REF!,303)</f>
        <v>0</v>
      </c>
      <c r="H750" s="19">
        <f>VLOOKUP(A750,Salidas!#REF!,1949,0)</f>
        <v>0</v>
      </c>
      <c r="I750" s="98">
        <v>57</v>
      </c>
      <c r="J750" s="19" t="s">
        <v>562</v>
      </c>
      <c r="K750" s="57" t="s">
        <v>1880</v>
      </c>
      <c r="L750" s="20">
        <v>600</v>
      </c>
      <c r="M750" s="21">
        <f>Conteo!$L750*Conteo!$I750</f>
        <v>34200</v>
      </c>
      <c r="N750" s="25"/>
      <c r="O750" s="23">
        <f>Conteo!$L750*Conteo!$I750</f>
        <v>34200</v>
      </c>
      <c r="P750" s="106"/>
    </row>
    <row r="751" spans="1:16" ht="21" customHeight="1">
      <c r="A751" s="14" t="s">
        <v>2332</v>
      </c>
      <c r="B751" s="15">
        <v>43342</v>
      </c>
      <c r="C751" s="26" t="s">
        <v>979</v>
      </c>
      <c r="D751" s="27" t="s">
        <v>980</v>
      </c>
      <c r="E751" s="18" t="s">
        <v>2</v>
      </c>
      <c r="F751" s="19">
        <v>1058</v>
      </c>
      <c r="G751" s="19" t="e">
        <f>VLOOKUP(A751,Entradas!#REF!,303)</f>
        <v>#N/A</v>
      </c>
      <c r="H751" s="19" t="e">
        <f>VLOOKUP(A751,Salidas!#REF!,1949,0)</f>
        <v>#N/A</v>
      </c>
      <c r="I751" s="98">
        <v>907</v>
      </c>
      <c r="J751" s="19" t="s">
        <v>562</v>
      </c>
      <c r="K751" s="57" t="s">
        <v>981</v>
      </c>
      <c r="L751" s="20" t="s">
        <v>982</v>
      </c>
      <c r="M751" s="21">
        <f>Conteo!$L751*Conteo!$I751</f>
        <v>535130</v>
      </c>
      <c r="N751" s="25"/>
      <c r="O751" s="23">
        <f>Conteo!$L751*Conteo!$I751</f>
        <v>535130</v>
      </c>
      <c r="P751" s="106"/>
    </row>
    <row r="752" spans="1:16" ht="21" customHeight="1">
      <c r="A752" s="30"/>
      <c r="B752" s="58">
        <v>44483</v>
      </c>
      <c r="C752" s="19" t="s">
        <v>2775</v>
      </c>
      <c r="D752" s="31" t="s">
        <v>2776</v>
      </c>
      <c r="E752" s="32" t="s">
        <v>1928</v>
      </c>
      <c r="F752" s="32">
        <v>29</v>
      </c>
      <c r="G752" s="19" t="e">
        <f>VLOOKUP(A752,Entradas!#REF!,303)</f>
        <v>#N/A</v>
      </c>
      <c r="H752" s="19" t="e">
        <f>VLOOKUP(A752,Salidas!#REF!,1949,0)</f>
        <v>#N/A</v>
      </c>
      <c r="I752" s="32">
        <v>9</v>
      </c>
      <c r="J752" s="32" t="s">
        <v>2660</v>
      </c>
      <c r="K752" s="32" t="s">
        <v>2777</v>
      </c>
      <c r="L752" s="33">
        <v>500</v>
      </c>
      <c r="M752" s="21">
        <f>Conteo!$L752*Conteo!$I752</f>
        <v>4500</v>
      </c>
      <c r="N752" s="25"/>
      <c r="O752" s="40">
        <f>Conteo!$L752*Conteo!$I752</f>
        <v>4500</v>
      </c>
      <c r="P752" s="106"/>
    </row>
    <row r="753" spans="1:16" ht="21" customHeight="1">
      <c r="A753" s="30" t="s">
        <v>2775</v>
      </c>
      <c r="B753" s="40"/>
      <c r="C753" s="19" t="s">
        <v>3020</v>
      </c>
      <c r="D753" s="31" t="s">
        <v>2791</v>
      </c>
      <c r="E753" s="32" t="s">
        <v>1928</v>
      </c>
      <c r="F753" s="32">
        <v>14</v>
      </c>
      <c r="G753" s="19" t="e">
        <f>VLOOKUP(A753,Entradas!#REF!,303)</f>
        <v>#N/A</v>
      </c>
      <c r="H753" s="19" t="e">
        <f>VLOOKUP(A753,Salidas!#REF!,1949,0)</f>
        <v>#N/A</v>
      </c>
      <c r="I753" s="32">
        <v>12</v>
      </c>
      <c r="J753" s="32" t="s">
        <v>2660</v>
      </c>
      <c r="K753" s="32" t="s">
        <v>2777</v>
      </c>
      <c r="L753" s="33">
        <v>720</v>
      </c>
      <c r="M753" s="21">
        <f>Conteo!$L753*Conteo!$I753</f>
        <v>8640</v>
      </c>
      <c r="N753" s="25"/>
      <c r="O753" s="40">
        <f>Conteo!$L753*Conteo!$I753</f>
        <v>8640</v>
      </c>
      <c r="P753" s="106"/>
    </row>
    <row r="754" spans="1:16" ht="21" customHeight="1">
      <c r="A754" s="30"/>
      <c r="B754" s="15">
        <v>43342</v>
      </c>
      <c r="C754" s="19" t="s">
        <v>3006</v>
      </c>
      <c r="D754" s="31" t="s">
        <v>2823</v>
      </c>
      <c r="E754" s="32" t="s">
        <v>614</v>
      </c>
      <c r="F754" s="32"/>
      <c r="G754" s="19" t="e">
        <f>VLOOKUP(A754,Entradas!#REF!,303)</f>
        <v>#N/A</v>
      </c>
      <c r="H754" s="19" t="e">
        <f>VLOOKUP(A754,Salidas!#REF!,1949,0)</f>
        <v>#N/A</v>
      </c>
      <c r="I754" s="129">
        <v>1</v>
      </c>
      <c r="J754" s="32" t="s">
        <v>562</v>
      </c>
      <c r="K754" s="32" t="s">
        <v>2820</v>
      </c>
      <c r="L754" s="133">
        <v>2500</v>
      </c>
      <c r="M754" s="21">
        <f>Conteo!$L754*Conteo!$I754</f>
        <v>2500</v>
      </c>
      <c r="N754" s="73" t="s">
        <v>1851</v>
      </c>
      <c r="O754" s="74"/>
      <c r="P754" s="106"/>
    </row>
    <row r="755" spans="1:16" ht="24" customHeight="1" hidden="1">
      <c r="A755" s="14"/>
      <c r="B755" s="15"/>
      <c r="C755" s="41"/>
      <c r="D755" s="42"/>
      <c r="E755" s="32"/>
      <c r="F755" s="32"/>
      <c r="G755" s="19" t="e">
        <f>VLOOKUP(A755,Entradas!#REF!,303)</f>
        <v>#N/A</v>
      </c>
      <c r="H755" s="19" t="e">
        <f>VLOOKUP(A755,Salidas!#REF!,1949,0)</f>
        <v>#N/A</v>
      </c>
      <c r="I755" s="43"/>
      <c r="J755" s="94"/>
      <c r="K755" s="32"/>
      <c r="L755" s="20"/>
      <c r="M755" s="21">
        <f>Conteo!$L755*Conteo!$I755</f>
        <v>0</v>
      </c>
      <c r="N755" s="69"/>
      <c r="O755" s="45">
        <f>Conteo!$L755*Conteo!$I755</f>
        <v>0</v>
      </c>
      <c r="P755" s="106"/>
    </row>
    <row r="756" spans="1:16" ht="24" customHeight="1">
      <c r="A756" s="30"/>
      <c r="B756" s="15">
        <v>43342</v>
      </c>
      <c r="C756" s="19" t="s">
        <v>3004</v>
      </c>
      <c r="D756" s="31" t="s">
        <v>2822</v>
      </c>
      <c r="E756" s="32" t="s">
        <v>614</v>
      </c>
      <c r="F756" s="32"/>
      <c r="G756" s="19" t="e">
        <f>VLOOKUP(A756,Entradas!#REF!,303)</f>
        <v>#N/A</v>
      </c>
      <c r="H756" s="19" t="e">
        <f>VLOOKUP(A756,Salidas!#REF!,1949,0)</f>
        <v>#N/A</v>
      </c>
      <c r="I756" s="129">
        <v>8</v>
      </c>
      <c r="J756" s="32" t="s">
        <v>562</v>
      </c>
      <c r="K756" s="32" t="s">
        <v>2820</v>
      </c>
      <c r="L756" s="133">
        <v>3500</v>
      </c>
      <c r="M756" s="21">
        <f>Conteo!$L756*Conteo!$I756</f>
        <v>28000</v>
      </c>
      <c r="N756" s="73" t="s">
        <v>1851</v>
      </c>
      <c r="O756" s="74"/>
      <c r="P756" s="106"/>
    </row>
    <row r="757" spans="1:16" ht="21" customHeight="1">
      <c r="A757" s="30"/>
      <c r="B757" s="15">
        <v>43342</v>
      </c>
      <c r="C757" s="19" t="s">
        <v>853</v>
      </c>
      <c r="D757" s="31" t="s">
        <v>2824</v>
      </c>
      <c r="E757" s="32" t="s">
        <v>614</v>
      </c>
      <c r="F757" s="32"/>
      <c r="G757" s="19" t="e">
        <f>VLOOKUP(A757,Entradas!#REF!,303)</f>
        <v>#N/A</v>
      </c>
      <c r="H757" s="19" t="e">
        <f>VLOOKUP(A757,Salidas!#REF!,1949,0)</f>
        <v>#N/A</v>
      </c>
      <c r="I757" s="129">
        <v>10</v>
      </c>
      <c r="J757" s="32" t="s">
        <v>562</v>
      </c>
      <c r="K757" s="32" t="s">
        <v>2820</v>
      </c>
      <c r="L757" s="133">
        <v>1800</v>
      </c>
      <c r="M757" s="21">
        <f>Conteo!$L757*Conteo!$I757</f>
        <v>18000</v>
      </c>
      <c r="N757" s="135" t="s">
        <v>1851</v>
      </c>
      <c r="O757" s="45"/>
      <c r="P757" s="106"/>
    </row>
    <row r="758" spans="1:16" ht="21" customHeight="1">
      <c r="A758" s="30"/>
      <c r="B758" s="15">
        <v>43342</v>
      </c>
      <c r="C758" s="19" t="s">
        <v>782</v>
      </c>
      <c r="D758" s="31" t="s">
        <v>2821</v>
      </c>
      <c r="E758" s="32" t="s">
        <v>614</v>
      </c>
      <c r="F758" s="32"/>
      <c r="G758" s="19" t="e">
        <f>VLOOKUP(A758,Entradas!#REF!,303)</f>
        <v>#N/A</v>
      </c>
      <c r="H758" s="19" t="e">
        <f>VLOOKUP(A758,Salidas!#REF!,1949,0)</f>
        <v>#N/A</v>
      </c>
      <c r="I758" s="129">
        <v>12</v>
      </c>
      <c r="J758" s="32" t="s">
        <v>562</v>
      </c>
      <c r="K758" s="32" t="s">
        <v>2820</v>
      </c>
      <c r="L758" s="133">
        <v>1200</v>
      </c>
      <c r="M758" s="21">
        <f>Conteo!$L758*Conteo!$I758</f>
        <v>14400</v>
      </c>
      <c r="N758" s="73" t="s">
        <v>1851</v>
      </c>
      <c r="O758" s="74"/>
      <c r="P758" s="106"/>
    </row>
    <row r="759" spans="1:16" ht="21" customHeight="1">
      <c r="A759" s="59" t="s">
        <v>2310</v>
      </c>
      <c r="B759" s="15">
        <v>44099</v>
      </c>
      <c r="C759" s="26" t="s">
        <v>921</v>
      </c>
      <c r="D759" s="36" t="s">
        <v>922</v>
      </c>
      <c r="E759" s="37" t="s">
        <v>923</v>
      </c>
      <c r="F759" s="39">
        <v>81</v>
      </c>
      <c r="G759" s="19" t="e">
        <f>VLOOKUP(A759,Entradas!#REF!,303)</f>
        <v>#N/A</v>
      </c>
      <c r="H759" s="19" t="e">
        <f>VLOOKUP(A759,Salidas!#REF!,1949,0)</f>
        <v>#N/A</v>
      </c>
      <c r="I759" s="100">
        <v>26</v>
      </c>
      <c r="J759" s="39" t="s">
        <v>562</v>
      </c>
      <c r="K759" s="101" t="s">
        <v>2855</v>
      </c>
      <c r="L759" s="102">
        <v>650</v>
      </c>
      <c r="M759" s="21">
        <f>Conteo!$L759*Conteo!$I759</f>
        <v>16900</v>
      </c>
      <c r="N759" s="25"/>
      <c r="O759" s="23">
        <f>Conteo!$L759*Conteo!$I759</f>
        <v>16900</v>
      </c>
      <c r="P759" s="106"/>
    </row>
    <row r="760" spans="1:16" ht="21" customHeight="1">
      <c r="A760" s="59" t="s">
        <v>2204</v>
      </c>
      <c r="B760" s="103">
        <v>43342</v>
      </c>
      <c r="C760" s="26" t="s">
        <v>649</v>
      </c>
      <c r="D760" s="36" t="s">
        <v>650</v>
      </c>
      <c r="E760" s="37" t="s">
        <v>566</v>
      </c>
      <c r="F760" s="39">
        <v>1</v>
      </c>
      <c r="G760" s="39" t="e">
        <f>VLOOKUP(A760,Entradas!#REF!,303)</f>
        <v>#N/A</v>
      </c>
      <c r="H760" s="39" t="e">
        <f>VLOOKUP(A760,Salidas!#REF!,1949,0)</f>
        <v>#N/A</v>
      </c>
      <c r="I760" s="100">
        <v>1</v>
      </c>
      <c r="J760" s="39" t="s">
        <v>562</v>
      </c>
      <c r="K760" s="101" t="s">
        <v>2856</v>
      </c>
      <c r="L760" s="102">
        <v>75</v>
      </c>
      <c r="M760" s="21">
        <f>Conteo!$L760*Conteo!$I760</f>
        <v>75</v>
      </c>
      <c r="N760" s="118" t="s">
        <v>1851</v>
      </c>
      <c r="O760" s="23">
        <f>Conteo!$L760*Conteo!$I760</f>
        <v>75</v>
      </c>
      <c r="P760" s="106"/>
    </row>
    <row r="761" spans="1:16" ht="21" customHeight="1">
      <c r="A761" s="59" t="s">
        <v>2205</v>
      </c>
      <c r="B761" s="103">
        <v>43342</v>
      </c>
      <c r="C761" s="26" t="s">
        <v>651</v>
      </c>
      <c r="D761" s="36" t="s">
        <v>652</v>
      </c>
      <c r="E761" s="37" t="s">
        <v>566</v>
      </c>
      <c r="F761" s="39">
        <v>2</v>
      </c>
      <c r="G761" s="39" t="e">
        <f>VLOOKUP(A761,Entradas!#REF!,303)</f>
        <v>#N/A</v>
      </c>
      <c r="H761" s="39" t="e">
        <f>VLOOKUP(A761,Salidas!#REF!,1949,0)</f>
        <v>#N/A</v>
      </c>
      <c r="I761" s="100">
        <v>2</v>
      </c>
      <c r="J761" s="39" t="s">
        <v>562</v>
      </c>
      <c r="K761" s="101" t="s">
        <v>2856</v>
      </c>
      <c r="L761" s="102">
        <v>102</v>
      </c>
      <c r="M761" s="21">
        <f>Conteo!$L761*Conteo!$I761</f>
        <v>204</v>
      </c>
      <c r="N761" s="118" t="s">
        <v>1851</v>
      </c>
      <c r="O761" s="23">
        <f>Conteo!$L761*Conteo!$I761</f>
        <v>204</v>
      </c>
      <c r="P761" s="106"/>
    </row>
    <row r="762" spans="1:16" ht="21" customHeight="1">
      <c r="A762" s="59" t="s">
        <v>2203</v>
      </c>
      <c r="B762" s="103">
        <v>43342</v>
      </c>
      <c r="C762" s="26" t="s">
        <v>647</v>
      </c>
      <c r="D762" s="36" t="s">
        <v>648</v>
      </c>
      <c r="E762" s="37" t="s">
        <v>2</v>
      </c>
      <c r="F762" s="39">
        <v>5</v>
      </c>
      <c r="G762" s="39" t="e">
        <f>VLOOKUP(A762,Entradas!#REF!,303)</f>
        <v>#N/A</v>
      </c>
      <c r="H762" s="39" t="e">
        <f>VLOOKUP(A762,Salidas!#REF!,1949,0)</f>
        <v>#N/A</v>
      </c>
      <c r="I762" s="100">
        <v>5</v>
      </c>
      <c r="J762" s="39" t="s">
        <v>562</v>
      </c>
      <c r="K762" s="101" t="s">
        <v>2856</v>
      </c>
      <c r="L762" s="102">
        <v>75</v>
      </c>
      <c r="M762" s="21">
        <f>Conteo!$L762*Conteo!$I762</f>
        <v>375</v>
      </c>
      <c r="N762" s="118" t="s">
        <v>1851</v>
      </c>
      <c r="O762" s="23">
        <f>Conteo!$L762*Conteo!$I762</f>
        <v>375</v>
      </c>
      <c r="P762" s="106"/>
    </row>
    <row r="763" spans="1:16" ht="21" customHeight="1">
      <c r="A763" s="59" t="s">
        <v>2170</v>
      </c>
      <c r="B763" s="123">
        <v>41755</v>
      </c>
      <c r="C763" s="26" t="s">
        <v>461</v>
      </c>
      <c r="D763" s="36" t="s">
        <v>459</v>
      </c>
      <c r="E763" s="37" t="s">
        <v>460</v>
      </c>
      <c r="F763" s="39">
        <v>1</v>
      </c>
      <c r="G763" s="39">
        <f>VLOOKUP(A763,Entradas!#REF!,303)</f>
        <v>0</v>
      </c>
      <c r="H763" s="39">
        <v>0</v>
      </c>
      <c r="I763" s="130">
        <f>(F763+G763)-H763</f>
        <v>1</v>
      </c>
      <c r="J763" s="101" t="s">
        <v>559</v>
      </c>
      <c r="K763" s="39" t="s">
        <v>440</v>
      </c>
      <c r="L763" s="102">
        <v>8260</v>
      </c>
      <c r="M763" s="21">
        <f>Conteo!$L763*Conteo!$I763</f>
        <v>8260</v>
      </c>
      <c r="N763" s="69"/>
      <c r="O763" s="23">
        <f>Conteo!$L763*Conteo!$I763</f>
        <v>8260</v>
      </c>
      <c r="P763" s="106"/>
    </row>
    <row r="764" spans="1:16" ht="21" customHeight="1">
      <c r="A764" s="71"/>
      <c r="B764" s="125">
        <v>44543</v>
      </c>
      <c r="C764" s="19" t="s">
        <v>1911</v>
      </c>
      <c r="D764" s="34" t="s">
        <v>1912</v>
      </c>
      <c r="E764" s="35" t="s">
        <v>2774</v>
      </c>
      <c r="F764" s="35"/>
      <c r="G764" s="39" t="e">
        <f>VLOOKUP(A764,Entradas!#REF!,303)</f>
        <v>#N/A</v>
      </c>
      <c r="H764" s="39" t="e">
        <f>VLOOKUP(A764,Salidas!#REF!,1949,0)</f>
        <v>#N/A</v>
      </c>
      <c r="I764" s="35">
        <v>20</v>
      </c>
      <c r="J764" s="35" t="s">
        <v>2660</v>
      </c>
      <c r="K764" s="35" t="s">
        <v>1858</v>
      </c>
      <c r="L764" s="72">
        <v>51.4</v>
      </c>
      <c r="M764" s="21">
        <f>Conteo!$L764*Conteo!$I764</f>
        <v>1028</v>
      </c>
      <c r="N764" s="25"/>
      <c r="O764" s="40">
        <f>Conteo!$L764*Conteo!$I764</f>
        <v>1028</v>
      </c>
      <c r="P764" s="106"/>
    </row>
    <row r="765" spans="1:16" ht="21" customHeight="1">
      <c r="A765" s="59" t="s">
        <v>2650</v>
      </c>
      <c r="B765" s="103">
        <v>44543</v>
      </c>
      <c r="C765" s="18" t="s">
        <v>1782</v>
      </c>
      <c r="D765" s="38" t="s">
        <v>2933</v>
      </c>
      <c r="E765" s="39" t="s">
        <v>2774</v>
      </c>
      <c r="F765" s="39">
        <v>0</v>
      </c>
      <c r="G765" s="39" t="e">
        <f>VLOOKUP(A765,Entradas!#REF!,303)</f>
        <v>#N/A</v>
      </c>
      <c r="H765" s="39">
        <f>VLOOKUP(A765,Salidas!#REF!,1949,0)</f>
        <v>0</v>
      </c>
      <c r="I765" s="39">
        <v>20</v>
      </c>
      <c r="J765" s="39" t="s">
        <v>2660</v>
      </c>
      <c r="K765" s="39" t="s">
        <v>1858</v>
      </c>
      <c r="L765" s="72">
        <v>72</v>
      </c>
      <c r="M765" s="21">
        <f>Conteo!$L765*Conteo!$I765</f>
        <v>1440</v>
      </c>
      <c r="N765" s="25"/>
      <c r="O765" s="40">
        <f>Conteo!$L765*Conteo!$I765</f>
        <v>1440</v>
      </c>
      <c r="P765" s="106"/>
    </row>
    <row r="766" spans="1:16" ht="21" customHeight="1">
      <c r="A766" s="59"/>
      <c r="B766" s="103">
        <v>44543</v>
      </c>
      <c r="C766" s="18" t="s">
        <v>3032</v>
      </c>
      <c r="D766" s="38" t="s">
        <v>3033</v>
      </c>
      <c r="E766" s="39" t="s">
        <v>957</v>
      </c>
      <c r="F766" s="39"/>
      <c r="G766" s="39" t="e">
        <f>VLOOKUP(A766,Entradas!#REF!,303)</f>
        <v>#N/A</v>
      </c>
      <c r="H766" s="39" t="e">
        <f>VLOOKUP(A766,Salidas!#REF!,1949,0)</f>
        <v>#N/A</v>
      </c>
      <c r="I766" s="39">
        <v>4</v>
      </c>
      <c r="J766" s="39" t="s">
        <v>2660</v>
      </c>
      <c r="K766" s="39" t="s">
        <v>1858</v>
      </c>
      <c r="L766" s="72">
        <v>2895</v>
      </c>
      <c r="M766" s="21">
        <f>Conteo!$L766*Conteo!$I766</f>
        <v>11580</v>
      </c>
      <c r="N766" s="25"/>
      <c r="O766" s="40">
        <f>Conteo!$L766*Conteo!$I766</f>
        <v>11580</v>
      </c>
      <c r="P766" s="106"/>
    </row>
    <row r="767" spans="1:16" ht="21" customHeight="1">
      <c r="A767" s="59" t="s">
        <v>2320</v>
      </c>
      <c r="B767" s="103">
        <v>44460</v>
      </c>
      <c r="C767" s="26" t="s">
        <v>951</v>
      </c>
      <c r="D767" s="36" t="s">
        <v>952</v>
      </c>
      <c r="E767" s="37" t="s">
        <v>2</v>
      </c>
      <c r="F767" s="39">
        <v>45</v>
      </c>
      <c r="G767" s="39">
        <f>VLOOKUP(A767,Entradas!#REF!,303)</f>
        <v>0</v>
      </c>
      <c r="H767" s="39" t="e">
        <f>VLOOKUP(A767,Salidas!#REF!,1949,0)</f>
        <v>#N/A</v>
      </c>
      <c r="I767" s="100">
        <v>139</v>
      </c>
      <c r="J767" s="39" t="s">
        <v>562</v>
      </c>
      <c r="K767" s="101" t="s">
        <v>1858</v>
      </c>
      <c r="L767" s="102">
        <v>201</v>
      </c>
      <c r="M767" s="21">
        <f>Conteo!$L767*Conteo!$I767</f>
        <v>27939</v>
      </c>
      <c r="N767" s="25"/>
      <c r="O767" s="23">
        <f>Conteo!$L767*Conteo!$I767</f>
        <v>27939</v>
      </c>
      <c r="P767" s="106"/>
    </row>
    <row r="768" spans="1:16" ht="21" customHeight="1">
      <c r="A768" s="59"/>
      <c r="B768" s="103">
        <v>44448</v>
      </c>
      <c r="C768" s="26" t="s">
        <v>841</v>
      </c>
      <c r="D768" s="36" t="s">
        <v>3057</v>
      </c>
      <c r="E768" s="37" t="s">
        <v>10</v>
      </c>
      <c r="F768" s="39"/>
      <c r="G768" s="39" t="e">
        <f>VLOOKUP(A768,Entradas!#REF!,303)</f>
        <v>#N/A</v>
      </c>
      <c r="H768" s="39" t="e">
        <f>VLOOKUP(A768,Salidas!#REF!,1949,0)</f>
        <v>#N/A</v>
      </c>
      <c r="I768" s="100">
        <v>36</v>
      </c>
      <c r="J768" s="39" t="s">
        <v>562</v>
      </c>
      <c r="K768" s="101" t="s">
        <v>1858</v>
      </c>
      <c r="L768" s="102">
        <v>221</v>
      </c>
      <c r="M768" s="21">
        <f>Conteo!$L768*Conteo!$I768</f>
        <v>7956</v>
      </c>
      <c r="N768" s="73"/>
      <c r="O768" s="23">
        <f>Conteo!$L768*Conteo!$I768</f>
        <v>7956</v>
      </c>
      <c r="P768" s="106"/>
    </row>
    <row r="769" spans="1:16" ht="21" customHeight="1">
      <c r="A769" s="59" t="s">
        <v>2321</v>
      </c>
      <c r="B769" s="103">
        <v>44448</v>
      </c>
      <c r="C769" s="26" t="s">
        <v>953</v>
      </c>
      <c r="D769" s="36" t="s">
        <v>954</v>
      </c>
      <c r="E769" s="37" t="s">
        <v>2</v>
      </c>
      <c r="F769" s="39">
        <v>298</v>
      </c>
      <c r="G769" s="39" t="e">
        <f>VLOOKUP(A769,Entradas!#REF!,303)</f>
        <v>#N/A</v>
      </c>
      <c r="H769" s="39" t="e">
        <f>VLOOKUP(A769,Salidas!#REF!,1949,0)</f>
        <v>#N/A</v>
      </c>
      <c r="I769" s="100">
        <v>548</v>
      </c>
      <c r="J769" s="39" t="s">
        <v>562</v>
      </c>
      <c r="K769" s="101" t="s">
        <v>1858</v>
      </c>
      <c r="L769" s="102">
        <v>148</v>
      </c>
      <c r="M769" s="21">
        <f>Conteo!$L769*Conteo!$I769</f>
        <v>81104</v>
      </c>
      <c r="N769" s="25"/>
      <c r="O769" s="23">
        <f>Conteo!$L769*Conteo!$I769</f>
        <v>81104</v>
      </c>
      <c r="P769" s="106"/>
    </row>
    <row r="770" spans="2:16" ht="21" customHeight="1">
      <c r="B770" s="104">
        <v>44203</v>
      </c>
      <c r="C770" s="19" t="s">
        <v>2931</v>
      </c>
      <c r="D770" s="34" t="s">
        <v>2932</v>
      </c>
      <c r="E770" s="35" t="s">
        <v>957</v>
      </c>
      <c r="F770" s="35"/>
      <c r="G770" s="39" t="e">
        <f>VLOOKUP(A770,Entradas!#REF!,303)</f>
        <v>#N/A</v>
      </c>
      <c r="H770" s="39" t="e">
        <f>VLOOKUP(A770,Salidas!#REF!,1949,0)</f>
        <v>#N/A</v>
      </c>
      <c r="I770" s="35">
        <v>3</v>
      </c>
      <c r="J770" s="95" t="s">
        <v>991</v>
      </c>
      <c r="K770" s="35" t="s">
        <v>1858</v>
      </c>
      <c r="L770" s="72">
        <v>2300</v>
      </c>
      <c r="M770" s="21">
        <f>Conteo!$L770*Conteo!$I770</f>
        <v>6900</v>
      </c>
      <c r="N770" s="25"/>
      <c r="O770" s="23">
        <f>Conteo!$L770*Conteo!$I770</f>
        <v>6900</v>
      </c>
      <c r="P770" s="106"/>
    </row>
    <row r="771" spans="1:16" ht="21" customHeight="1">
      <c r="A771" s="67"/>
      <c r="B771" s="104">
        <v>44265</v>
      </c>
      <c r="C771" s="41" t="s">
        <v>2910</v>
      </c>
      <c r="D771" s="38" t="s">
        <v>2911</v>
      </c>
      <c r="E771" s="35" t="s">
        <v>494</v>
      </c>
      <c r="F771" s="35"/>
      <c r="G771" s="39" t="e">
        <f>VLOOKUP(A771,Entradas!#REF!,303)</f>
        <v>#N/A</v>
      </c>
      <c r="H771" s="39" t="e">
        <f>VLOOKUP(A771,Salidas!#REF!,1949,0)</f>
        <v>#N/A</v>
      </c>
      <c r="I771" s="115">
        <v>8</v>
      </c>
      <c r="J771" s="95" t="s">
        <v>991</v>
      </c>
      <c r="K771" s="35" t="s">
        <v>2912</v>
      </c>
      <c r="L771" s="102">
        <v>10790</v>
      </c>
      <c r="M771" s="21">
        <f>Conteo!$L771*Conteo!$I771</f>
        <v>86320</v>
      </c>
      <c r="N771" s="69"/>
      <c r="O771" s="45">
        <f>Conteo!$L771*Conteo!$I771</f>
        <v>86320</v>
      </c>
      <c r="P771" s="106"/>
    </row>
    <row r="772" spans="2:16" ht="21" customHeight="1">
      <c r="B772" s="137"/>
      <c r="C772" s="19" t="s">
        <v>2905</v>
      </c>
      <c r="D772" s="34" t="s">
        <v>1921</v>
      </c>
      <c r="E772" s="35" t="s">
        <v>2774</v>
      </c>
      <c r="F772" s="35"/>
      <c r="G772" s="39" t="e">
        <f>VLOOKUP(A772,Entradas!#REF!,303)</f>
        <v>#N/A</v>
      </c>
      <c r="H772" s="39" t="e">
        <f>VLOOKUP(A772,Salidas!#REF!,1949,0)</f>
        <v>#N/A</v>
      </c>
      <c r="I772" s="35">
        <v>25</v>
      </c>
      <c r="J772" s="35" t="s">
        <v>2660</v>
      </c>
      <c r="K772" s="35" t="s">
        <v>1922</v>
      </c>
      <c r="L772" s="72">
        <v>195</v>
      </c>
      <c r="M772" s="21">
        <f>Conteo!$L772*Conteo!$I772</f>
        <v>4875</v>
      </c>
      <c r="N772" s="25"/>
      <c r="O772" s="40">
        <f>Conteo!$L772*Conteo!$I772</f>
        <v>4875</v>
      </c>
      <c r="P772" s="106"/>
    </row>
    <row r="773" spans="1:16" ht="21" customHeight="1">
      <c r="A773" s="71"/>
      <c r="B773" s="58">
        <v>44448</v>
      </c>
      <c r="C773" s="19" t="s">
        <v>2788</v>
      </c>
      <c r="D773" s="34" t="s">
        <v>3066</v>
      </c>
      <c r="E773" s="35" t="s">
        <v>2774</v>
      </c>
      <c r="F773" s="35"/>
      <c r="G773" s="19" t="e">
        <f>VLOOKUP(A773,Entradas!#REF!,303)</f>
        <v>#N/A</v>
      </c>
      <c r="H773" s="19" t="e">
        <f>VLOOKUP(A773,Salidas!#REF!,1949,0)</f>
        <v>#N/A</v>
      </c>
      <c r="I773" s="35">
        <v>26</v>
      </c>
      <c r="J773" s="35" t="s">
        <v>2660</v>
      </c>
      <c r="K773" s="35" t="s">
        <v>1922</v>
      </c>
      <c r="L773" s="72">
        <v>860</v>
      </c>
      <c r="M773" s="21">
        <f>Conteo!$L773*Conteo!$I773</f>
        <v>22360</v>
      </c>
      <c r="N773" s="25"/>
      <c r="O773" s="40">
        <f>Conteo!$L773*Conteo!$I773</f>
        <v>22360</v>
      </c>
      <c r="P773" s="106"/>
    </row>
    <row r="774" spans="1:16" ht="21" customHeight="1">
      <c r="A774" s="59" t="s">
        <v>1783</v>
      </c>
      <c r="B774" s="15">
        <v>44265</v>
      </c>
      <c r="C774" s="26" t="s">
        <v>1783</v>
      </c>
      <c r="D774" s="36" t="s">
        <v>1753</v>
      </c>
      <c r="E774" s="37" t="s">
        <v>1754</v>
      </c>
      <c r="F774" s="39">
        <v>60</v>
      </c>
      <c r="G774" s="19">
        <f>VLOOKUP(A774,Entradas!#REF!,303)</f>
        <v>0</v>
      </c>
      <c r="H774" s="19">
        <v>0</v>
      </c>
      <c r="I774" s="39">
        <f>(F774+G774)-H774</f>
        <v>60</v>
      </c>
      <c r="J774" s="116" t="s">
        <v>991</v>
      </c>
      <c r="K774" s="39" t="s">
        <v>1751</v>
      </c>
      <c r="L774" s="102" t="s">
        <v>1755</v>
      </c>
      <c r="M774" s="21">
        <f>Conteo!$L774*Conteo!$I774</f>
        <v>98700</v>
      </c>
      <c r="N774" s="25"/>
      <c r="O774" s="23">
        <f>Conteo!$L774*Conteo!$I774</f>
        <v>98700</v>
      </c>
      <c r="P774" s="106"/>
    </row>
    <row r="775" spans="1:16" ht="21" customHeight="1">
      <c r="A775" s="67" t="s">
        <v>2621</v>
      </c>
      <c r="B775" s="104">
        <v>44265</v>
      </c>
      <c r="C775" s="26" t="s">
        <v>1756</v>
      </c>
      <c r="D775" s="36" t="s">
        <v>1757</v>
      </c>
      <c r="E775" s="37" t="s">
        <v>1758</v>
      </c>
      <c r="F775" s="39">
        <v>6</v>
      </c>
      <c r="G775" s="39">
        <f>VLOOKUP(A775,Entradas!#REF!,303)</f>
        <v>0</v>
      </c>
      <c r="H775" s="39">
        <f>VLOOKUP(A775,Salidas!#REF!,1949,0)</f>
        <v>0</v>
      </c>
      <c r="I775" s="39">
        <f>(F775+G775)-H775</f>
        <v>6</v>
      </c>
      <c r="J775" s="116" t="s">
        <v>991</v>
      </c>
      <c r="K775" s="39" t="s">
        <v>1751</v>
      </c>
      <c r="L775" s="102" t="s">
        <v>1187</v>
      </c>
      <c r="M775" s="21">
        <f>Conteo!$L775*Conteo!$I775</f>
        <v>1914</v>
      </c>
      <c r="N775" s="25"/>
      <c r="O775" s="23">
        <f>Conteo!$L775*Conteo!$I775</f>
        <v>1914</v>
      </c>
      <c r="P775" s="106"/>
    </row>
    <row r="776" spans="1:16" ht="21" customHeight="1">
      <c r="A776" s="67"/>
      <c r="B776" s="15">
        <v>44265</v>
      </c>
      <c r="C776" s="26" t="s">
        <v>2959</v>
      </c>
      <c r="D776" s="36" t="s">
        <v>2960</v>
      </c>
      <c r="E776" s="37" t="s">
        <v>494</v>
      </c>
      <c r="F776" s="39"/>
      <c r="G776" s="39" t="e">
        <f>VLOOKUP(A776,Entradas!#REF!,303)</f>
        <v>#N/A</v>
      </c>
      <c r="H776" s="39" t="e">
        <f>VLOOKUP(A776,Salidas!#REF!,1949,0)</f>
        <v>#N/A</v>
      </c>
      <c r="I776" s="114">
        <v>18</v>
      </c>
      <c r="J776" s="116" t="s">
        <v>991</v>
      </c>
      <c r="K776" s="117" t="s">
        <v>2961</v>
      </c>
      <c r="L776" s="102">
        <v>500</v>
      </c>
      <c r="M776" s="21">
        <f>Conteo!$L776*Conteo!$I776</f>
        <v>9000</v>
      </c>
      <c r="N776" s="71"/>
      <c r="O776" s="75">
        <f>Conteo!$L776*Conteo!$I776</f>
        <v>9000</v>
      </c>
      <c r="P776" s="106"/>
    </row>
    <row r="777" spans="1:16" ht="21" customHeight="1">
      <c r="A777" s="67"/>
      <c r="B777" s="47">
        <v>41772</v>
      </c>
      <c r="C777" s="26" t="s">
        <v>2899</v>
      </c>
      <c r="D777" s="36" t="s">
        <v>2900</v>
      </c>
      <c r="E777" s="127" t="s">
        <v>5</v>
      </c>
      <c r="F777" s="35"/>
      <c r="G777" s="39" t="e">
        <f>VLOOKUP(A777,Entradas!#REF!,303)</f>
        <v>#N/A</v>
      </c>
      <c r="H777" s="39" t="e">
        <f>VLOOKUP(A777,Salidas!#REF!,1949,0)</f>
        <v>#N/A</v>
      </c>
      <c r="I777" s="128">
        <v>0</v>
      </c>
      <c r="J777" s="35" t="s">
        <v>559</v>
      </c>
      <c r="K777" s="132"/>
      <c r="L777" s="102">
        <v>23600</v>
      </c>
      <c r="M777" s="21">
        <f>Conteo!$L777*Conteo!$I777</f>
        <v>0</v>
      </c>
      <c r="N777" s="134"/>
      <c r="O777" s="136">
        <f>Conteo!$L777*Conteo!$I777</f>
        <v>0</v>
      </c>
      <c r="P777" s="106"/>
    </row>
    <row r="778" spans="1:16" ht="21" customHeight="1">
      <c r="A778" s="67"/>
      <c r="B778" s="15">
        <v>44230</v>
      </c>
      <c r="C778" s="26" t="s">
        <v>3037</v>
      </c>
      <c r="D778" s="36" t="s">
        <v>3038</v>
      </c>
      <c r="E778" s="37" t="s">
        <v>368</v>
      </c>
      <c r="F778" s="39"/>
      <c r="G778" s="39" t="e">
        <f>VLOOKUP(A778,Entradas!#REF!,303)</f>
        <v>#N/A</v>
      </c>
      <c r="H778" s="39" t="e">
        <f>VLOOKUP(A778,Salidas!#REF!,1949,0)</f>
        <v>#N/A</v>
      </c>
      <c r="I778" s="114">
        <v>10</v>
      </c>
      <c r="J778" s="116" t="s">
        <v>991</v>
      </c>
      <c r="K778" s="39"/>
      <c r="L778" s="102">
        <v>560</v>
      </c>
      <c r="M778" s="21">
        <f>Conteo!$L778*Conteo!$I778</f>
        <v>5600</v>
      </c>
      <c r="N778" s="71"/>
      <c r="O778" s="75">
        <f>Conteo!$L778*Conteo!$I778</f>
        <v>5600</v>
      </c>
      <c r="P778" s="106"/>
    </row>
    <row r="779" spans="2:15" ht="19.5" customHeight="1" hidden="1">
      <c r="B779" s="77">
        <v>44328</v>
      </c>
      <c r="C779" s="19" t="s">
        <v>3005</v>
      </c>
      <c r="D779" s="66" t="s">
        <v>2825</v>
      </c>
      <c r="E779" s="32" t="s">
        <v>614</v>
      </c>
      <c r="F779" s="106"/>
      <c r="G779" s="78"/>
      <c r="H779" s="78"/>
      <c r="I779" s="32">
        <v>1</v>
      </c>
      <c r="J779" s="94" t="s">
        <v>562</v>
      </c>
      <c r="K779" s="32" t="s">
        <v>2820</v>
      </c>
      <c r="L779" s="33">
        <v>1100</v>
      </c>
      <c r="M779" s="21">
        <v>1100</v>
      </c>
      <c r="N779" s="79" t="s">
        <v>1851</v>
      </c>
      <c r="O779" s="40"/>
    </row>
    <row r="780" spans="2:15" ht="19.5" customHeight="1" hidden="1">
      <c r="B780" s="80">
        <v>43342</v>
      </c>
      <c r="C780" s="19" t="s">
        <v>584</v>
      </c>
      <c r="D780" s="81" t="s">
        <v>2826</v>
      </c>
      <c r="E780" s="32" t="s">
        <v>614</v>
      </c>
      <c r="F780" s="106"/>
      <c r="G780" s="78"/>
      <c r="H780" s="78"/>
      <c r="I780" s="32">
        <v>8</v>
      </c>
      <c r="J780" s="94" t="s">
        <v>562</v>
      </c>
      <c r="K780" s="32" t="s">
        <v>2820</v>
      </c>
      <c r="L780" s="21">
        <v>75</v>
      </c>
      <c r="M780" s="21">
        <v>600</v>
      </c>
      <c r="N780" s="79" t="s">
        <v>1851</v>
      </c>
      <c r="O780" s="82"/>
    </row>
    <row r="781" spans="2:15" ht="19.5" customHeight="1" hidden="1">
      <c r="B781" s="80">
        <v>43343</v>
      </c>
      <c r="C781" s="19" t="s">
        <v>3007</v>
      </c>
      <c r="D781" s="66" t="s">
        <v>2827</v>
      </c>
      <c r="E781" s="32" t="s">
        <v>614</v>
      </c>
      <c r="F781" s="106"/>
      <c r="G781" s="78"/>
      <c r="H781" s="78"/>
      <c r="I781" s="32">
        <v>1</v>
      </c>
      <c r="J781" s="94" t="s">
        <v>562</v>
      </c>
      <c r="K781" s="32" t="s">
        <v>2820</v>
      </c>
      <c r="L781" s="33">
        <v>220</v>
      </c>
      <c r="M781" s="21">
        <v>220</v>
      </c>
      <c r="N781" s="79" t="s">
        <v>1851</v>
      </c>
      <c r="O781" s="40"/>
    </row>
    <row r="782" spans="2:256" ht="19.5" customHeight="1" hidden="1">
      <c r="B782" s="80">
        <v>43344</v>
      </c>
      <c r="C782" s="19" t="s">
        <v>889</v>
      </c>
      <c r="D782" s="66" t="s">
        <v>2828</v>
      </c>
      <c r="E782" s="32" t="s">
        <v>614</v>
      </c>
      <c r="F782" s="106"/>
      <c r="G782" s="106"/>
      <c r="H782" s="106"/>
      <c r="I782" s="32">
        <v>1</v>
      </c>
      <c r="J782" s="94" t="s">
        <v>562</v>
      </c>
      <c r="K782" s="32" t="s">
        <v>2820</v>
      </c>
      <c r="L782" s="33">
        <v>400</v>
      </c>
      <c r="M782" s="21">
        <v>400</v>
      </c>
      <c r="N782" s="79" t="s">
        <v>1851</v>
      </c>
      <c r="O782" s="82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  <c r="DQ782" s="25"/>
      <c r="DR782" s="25"/>
      <c r="DS782" s="25"/>
      <c r="DT782" s="25"/>
      <c r="DU782" s="25"/>
      <c r="DV782" s="25"/>
      <c r="DW782" s="25"/>
      <c r="DX782" s="25"/>
      <c r="DY782" s="25"/>
      <c r="DZ782" s="25"/>
      <c r="EA782" s="25"/>
      <c r="EB782" s="25"/>
      <c r="EC782" s="25"/>
      <c r="ED782" s="25"/>
      <c r="EE782" s="25"/>
      <c r="EF782" s="25"/>
      <c r="EG782" s="25"/>
      <c r="EH782" s="25"/>
      <c r="EI782" s="25"/>
      <c r="EJ782" s="25"/>
      <c r="EK782" s="25"/>
      <c r="EL782" s="25"/>
      <c r="EM782" s="25"/>
      <c r="EN782" s="25"/>
      <c r="EO782" s="25"/>
      <c r="EP782" s="25"/>
      <c r="EQ782" s="25"/>
      <c r="ER782" s="25"/>
      <c r="ES782" s="25"/>
      <c r="ET782" s="25"/>
      <c r="EU782" s="25"/>
      <c r="EV782" s="25"/>
      <c r="EW782" s="25"/>
      <c r="EX782" s="25"/>
      <c r="EY782" s="25"/>
      <c r="EZ782" s="25"/>
      <c r="FA782" s="25"/>
      <c r="FB782" s="25"/>
      <c r="FC782" s="25"/>
      <c r="FD782" s="25"/>
      <c r="FE782" s="25"/>
      <c r="FF782" s="25"/>
      <c r="FG782" s="25"/>
      <c r="FH782" s="25"/>
      <c r="FI782" s="25"/>
      <c r="FJ782" s="25"/>
      <c r="FK782" s="25"/>
      <c r="FL782" s="25"/>
      <c r="FM782" s="25"/>
      <c r="FN782" s="25"/>
      <c r="FO782" s="25"/>
      <c r="FP782" s="25"/>
      <c r="FQ782" s="25"/>
      <c r="FR782" s="25"/>
      <c r="FS782" s="25"/>
      <c r="FT782" s="25"/>
      <c r="FU782" s="25"/>
      <c r="FV782" s="25"/>
      <c r="FW782" s="25"/>
      <c r="FX782" s="25"/>
      <c r="FY782" s="25"/>
      <c r="FZ782" s="25"/>
      <c r="GA782" s="25"/>
      <c r="GB782" s="25"/>
      <c r="GC782" s="25"/>
      <c r="GD782" s="25"/>
      <c r="GE782" s="25"/>
      <c r="GF782" s="25"/>
      <c r="GG782" s="25"/>
      <c r="GH782" s="25"/>
      <c r="GI782" s="25"/>
      <c r="GJ782" s="25"/>
      <c r="GK782" s="25"/>
      <c r="GL782" s="25"/>
      <c r="GM782" s="25"/>
      <c r="GN782" s="25"/>
      <c r="GO782" s="25"/>
      <c r="GP782" s="25"/>
      <c r="GQ782" s="25"/>
      <c r="GR782" s="25"/>
      <c r="GS782" s="25"/>
      <c r="GT782" s="25"/>
      <c r="GU782" s="25"/>
      <c r="GV782" s="25"/>
      <c r="GW782" s="25"/>
      <c r="GX782" s="25"/>
      <c r="GY782" s="25"/>
      <c r="GZ782" s="25"/>
      <c r="HA782" s="25"/>
      <c r="HB782" s="25"/>
      <c r="HC782" s="25"/>
      <c r="HD782" s="25"/>
      <c r="HE782" s="25"/>
      <c r="HF782" s="25"/>
      <c r="HG782" s="25"/>
      <c r="HH782" s="25"/>
      <c r="HI782" s="25"/>
      <c r="HJ782" s="25"/>
      <c r="HK782" s="25"/>
      <c r="HL782" s="25"/>
      <c r="HM782" s="25"/>
      <c r="HN782" s="25"/>
      <c r="HO782" s="25"/>
      <c r="HP782" s="25"/>
      <c r="HQ782" s="25"/>
      <c r="HR782" s="25"/>
      <c r="HS782" s="25"/>
      <c r="HT782" s="25"/>
      <c r="HU782" s="25"/>
      <c r="HV782" s="25"/>
      <c r="HW782" s="25"/>
      <c r="HX782" s="25"/>
      <c r="HY782" s="25"/>
      <c r="HZ782" s="25"/>
      <c r="IA782" s="25"/>
      <c r="IB782" s="25"/>
      <c r="IC782" s="25"/>
      <c r="ID782" s="25"/>
      <c r="IE782" s="25"/>
      <c r="IF782" s="25"/>
      <c r="IG782" s="25"/>
      <c r="IH782" s="25"/>
      <c r="II782" s="25"/>
      <c r="IJ782" s="25"/>
      <c r="IK782" s="25"/>
      <c r="IL782" s="25"/>
      <c r="IM782" s="25"/>
      <c r="IN782" s="25"/>
      <c r="IO782" s="25"/>
      <c r="IP782" s="25"/>
      <c r="IQ782" s="25"/>
      <c r="IR782" s="25"/>
      <c r="IS782" s="25"/>
      <c r="IT782" s="25"/>
      <c r="IU782" s="25"/>
      <c r="IV782" s="25"/>
    </row>
    <row r="783" spans="2:256" ht="19.5" customHeight="1" hidden="1">
      <c r="B783" s="80">
        <v>43345</v>
      </c>
      <c r="C783" s="19" t="s">
        <v>3011</v>
      </c>
      <c r="D783" s="66" t="s">
        <v>2829</v>
      </c>
      <c r="E783" s="32" t="s">
        <v>614</v>
      </c>
      <c r="F783" s="106"/>
      <c r="G783" s="106"/>
      <c r="H783" s="106"/>
      <c r="I783" s="32">
        <v>1</v>
      </c>
      <c r="J783" s="94" t="s">
        <v>562</v>
      </c>
      <c r="K783" s="32" t="s">
        <v>2820</v>
      </c>
      <c r="L783" s="33">
        <v>225</v>
      </c>
      <c r="M783" s="21">
        <v>225</v>
      </c>
      <c r="N783" s="79" t="s">
        <v>1851</v>
      </c>
      <c r="O783" s="82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  <c r="DQ783" s="25"/>
      <c r="DR783" s="25"/>
      <c r="DS783" s="25"/>
      <c r="DT783" s="25"/>
      <c r="DU783" s="25"/>
      <c r="DV783" s="25"/>
      <c r="DW783" s="25"/>
      <c r="DX783" s="25"/>
      <c r="DY783" s="25"/>
      <c r="DZ783" s="25"/>
      <c r="EA783" s="25"/>
      <c r="EB783" s="25"/>
      <c r="EC783" s="25"/>
      <c r="ED783" s="25"/>
      <c r="EE783" s="25"/>
      <c r="EF783" s="25"/>
      <c r="EG783" s="25"/>
      <c r="EH783" s="25"/>
      <c r="EI783" s="25"/>
      <c r="EJ783" s="25"/>
      <c r="EK783" s="25"/>
      <c r="EL783" s="25"/>
      <c r="EM783" s="25"/>
      <c r="EN783" s="25"/>
      <c r="EO783" s="25"/>
      <c r="EP783" s="25"/>
      <c r="EQ783" s="25"/>
      <c r="ER783" s="25"/>
      <c r="ES783" s="25"/>
      <c r="ET783" s="25"/>
      <c r="EU783" s="25"/>
      <c r="EV783" s="25"/>
      <c r="EW783" s="25"/>
      <c r="EX783" s="25"/>
      <c r="EY783" s="25"/>
      <c r="EZ783" s="25"/>
      <c r="FA783" s="25"/>
      <c r="FB783" s="25"/>
      <c r="FC783" s="25"/>
      <c r="FD783" s="25"/>
      <c r="FE783" s="25"/>
      <c r="FF783" s="25"/>
      <c r="FG783" s="25"/>
      <c r="FH783" s="25"/>
      <c r="FI783" s="25"/>
      <c r="FJ783" s="25"/>
      <c r="FK783" s="25"/>
      <c r="FL783" s="25"/>
      <c r="FM783" s="25"/>
      <c r="FN783" s="25"/>
      <c r="FO783" s="25"/>
      <c r="FP783" s="25"/>
      <c r="FQ783" s="25"/>
      <c r="FR783" s="25"/>
      <c r="FS783" s="25"/>
      <c r="FT783" s="25"/>
      <c r="FU783" s="25"/>
      <c r="FV783" s="25"/>
      <c r="FW783" s="25"/>
      <c r="FX783" s="25"/>
      <c r="FY783" s="25"/>
      <c r="FZ783" s="25"/>
      <c r="GA783" s="25"/>
      <c r="GB783" s="25"/>
      <c r="GC783" s="25"/>
      <c r="GD783" s="25"/>
      <c r="GE783" s="25"/>
      <c r="GF783" s="25"/>
      <c r="GG783" s="25"/>
      <c r="GH783" s="25"/>
      <c r="GI783" s="25"/>
      <c r="GJ783" s="25"/>
      <c r="GK783" s="25"/>
      <c r="GL783" s="25"/>
      <c r="GM783" s="25"/>
      <c r="GN783" s="25"/>
      <c r="GO783" s="25"/>
      <c r="GP783" s="25"/>
      <c r="GQ783" s="25"/>
      <c r="GR783" s="25"/>
      <c r="GS783" s="25"/>
      <c r="GT783" s="25"/>
      <c r="GU783" s="25"/>
      <c r="GV783" s="25"/>
      <c r="GW783" s="25"/>
      <c r="GX783" s="25"/>
      <c r="GY783" s="25"/>
      <c r="GZ783" s="25"/>
      <c r="HA783" s="25"/>
      <c r="HB783" s="25"/>
      <c r="HC783" s="25"/>
      <c r="HD783" s="25"/>
      <c r="HE783" s="25"/>
      <c r="HF783" s="25"/>
      <c r="HG783" s="25"/>
      <c r="HH783" s="25"/>
      <c r="HI783" s="25"/>
      <c r="HJ783" s="25"/>
      <c r="HK783" s="25"/>
      <c r="HL783" s="25"/>
      <c r="HM783" s="25"/>
      <c r="HN783" s="25"/>
      <c r="HO783" s="25"/>
      <c r="HP783" s="25"/>
      <c r="HQ783" s="25"/>
      <c r="HR783" s="25"/>
      <c r="HS783" s="25"/>
      <c r="HT783" s="25"/>
      <c r="HU783" s="25"/>
      <c r="HV783" s="25"/>
      <c r="HW783" s="25"/>
      <c r="HX783" s="25"/>
      <c r="HY783" s="25"/>
      <c r="HZ783" s="25"/>
      <c r="IA783" s="25"/>
      <c r="IB783" s="25"/>
      <c r="IC783" s="25"/>
      <c r="ID783" s="25"/>
      <c r="IE783" s="25"/>
      <c r="IF783" s="25"/>
      <c r="IG783" s="25"/>
      <c r="IH783" s="25"/>
      <c r="II783" s="25"/>
      <c r="IJ783" s="25"/>
      <c r="IK783" s="25"/>
      <c r="IL783" s="25"/>
      <c r="IM783" s="25"/>
      <c r="IN783" s="25"/>
      <c r="IO783" s="25"/>
      <c r="IP783" s="25"/>
      <c r="IQ783" s="25"/>
      <c r="IR783" s="25"/>
      <c r="IS783" s="25"/>
      <c r="IT783" s="25"/>
      <c r="IU783" s="25"/>
      <c r="IV783" s="25"/>
    </row>
    <row r="784" spans="2:256" ht="19.5" customHeight="1" hidden="1">
      <c r="B784" s="80">
        <v>43346</v>
      </c>
      <c r="C784" s="19" t="s">
        <v>3010</v>
      </c>
      <c r="D784" s="66" t="s">
        <v>2830</v>
      </c>
      <c r="E784" s="32" t="s">
        <v>614</v>
      </c>
      <c r="F784" s="106"/>
      <c r="G784" s="106"/>
      <c r="H784" s="106"/>
      <c r="I784" s="32">
        <v>1</v>
      </c>
      <c r="J784" s="94" t="s">
        <v>562</v>
      </c>
      <c r="K784" s="32" t="s">
        <v>2820</v>
      </c>
      <c r="L784" s="33">
        <v>2100</v>
      </c>
      <c r="M784" s="21">
        <v>2110</v>
      </c>
      <c r="N784" s="79" t="s">
        <v>1851</v>
      </c>
      <c r="O784" s="82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  <c r="DQ784" s="25"/>
      <c r="DR784" s="25"/>
      <c r="DS784" s="25"/>
      <c r="DT784" s="25"/>
      <c r="DU784" s="25"/>
      <c r="DV784" s="25"/>
      <c r="DW784" s="25"/>
      <c r="DX784" s="25"/>
      <c r="DY784" s="25"/>
      <c r="DZ784" s="25"/>
      <c r="EA784" s="25"/>
      <c r="EB784" s="25"/>
      <c r="EC784" s="25"/>
      <c r="ED784" s="25"/>
      <c r="EE784" s="25"/>
      <c r="EF784" s="25"/>
      <c r="EG784" s="25"/>
      <c r="EH784" s="25"/>
      <c r="EI784" s="25"/>
      <c r="EJ784" s="25"/>
      <c r="EK784" s="25"/>
      <c r="EL784" s="25"/>
      <c r="EM784" s="25"/>
      <c r="EN784" s="25"/>
      <c r="EO784" s="25"/>
      <c r="EP784" s="25"/>
      <c r="EQ784" s="25"/>
      <c r="ER784" s="25"/>
      <c r="ES784" s="25"/>
      <c r="ET784" s="25"/>
      <c r="EU784" s="25"/>
      <c r="EV784" s="25"/>
      <c r="EW784" s="25"/>
      <c r="EX784" s="25"/>
      <c r="EY784" s="25"/>
      <c r="EZ784" s="25"/>
      <c r="FA784" s="25"/>
      <c r="FB784" s="25"/>
      <c r="FC784" s="25"/>
      <c r="FD784" s="25"/>
      <c r="FE784" s="25"/>
      <c r="FF784" s="25"/>
      <c r="FG784" s="25"/>
      <c r="FH784" s="25"/>
      <c r="FI784" s="25"/>
      <c r="FJ784" s="25"/>
      <c r="FK784" s="25"/>
      <c r="FL784" s="25"/>
      <c r="FM784" s="25"/>
      <c r="FN784" s="25"/>
      <c r="FO784" s="25"/>
      <c r="FP784" s="25"/>
      <c r="FQ784" s="25"/>
      <c r="FR784" s="25"/>
      <c r="FS784" s="25"/>
      <c r="FT784" s="25"/>
      <c r="FU784" s="25"/>
      <c r="FV784" s="25"/>
      <c r="FW784" s="25"/>
      <c r="FX784" s="25"/>
      <c r="FY784" s="25"/>
      <c r="FZ784" s="25"/>
      <c r="GA784" s="25"/>
      <c r="GB784" s="25"/>
      <c r="GC784" s="25"/>
      <c r="GD784" s="25"/>
      <c r="GE784" s="25"/>
      <c r="GF784" s="25"/>
      <c r="GG784" s="25"/>
      <c r="GH784" s="25"/>
      <c r="GI784" s="25"/>
      <c r="GJ784" s="25"/>
      <c r="GK784" s="25"/>
      <c r="GL784" s="25"/>
      <c r="GM784" s="25"/>
      <c r="GN784" s="25"/>
      <c r="GO784" s="25"/>
      <c r="GP784" s="25"/>
      <c r="GQ784" s="25"/>
      <c r="GR784" s="25"/>
      <c r="GS784" s="25"/>
      <c r="GT784" s="25"/>
      <c r="GU784" s="25"/>
      <c r="GV784" s="25"/>
      <c r="GW784" s="25"/>
      <c r="GX784" s="25"/>
      <c r="GY784" s="25"/>
      <c r="GZ784" s="25"/>
      <c r="HA784" s="25"/>
      <c r="HB784" s="25"/>
      <c r="HC784" s="25"/>
      <c r="HD784" s="25"/>
      <c r="HE784" s="25"/>
      <c r="HF784" s="25"/>
      <c r="HG784" s="25"/>
      <c r="HH784" s="25"/>
      <c r="HI784" s="25"/>
      <c r="HJ784" s="25"/>
      <c r="HK784" s="25"/>
      <c r="HL784" s="25"/>
      <c r="HM784" s="25"/>
      <c r="HN784" s="25"/>
      <c r="HO784" s="25"/>
      <c r="HP784" s="25"/>
      <c r="HQ784" s="25"/>
      <c r="HR784" s="25"/>
      <c r="HS784" s="25"/>
      <c r="HT784" s="25"/>
      <c r="HU784" s="25"/>
      <c r="HV784" s="25"/>
      <c r="HW784" s="25"/>
      <c r="HX784" s="25"/>
      <c r="HY784" s="25"/>
      <c r="HZ784" s="25"/>
      <c r="IA784" s="25"/>
      <c r="IB784" s="25"/>
      <c r="IC784" s="25"/>
      <c r="ID784" s="25"/>
      <c r="IE784" s="25"/>
      <c r="IF784" s="25"/>
      <c r="IG784" s="25"/>
      <c r="IH784" s="25"/>
      <c r="II784" s="25"/>
      <c r="IJ784" s="25"/>
      <c r="IK784" s="25"/>
      <c r="IL784" s="25"/>
      <c r="IM784" s="25"/>
      <c r="IN784" s="25"/>
      <c r="IO784" s="25"/>
      <c r="IP784" s="25"/>
      <c r="IQ784" s="25"/>
      <c r="IR784" s="25"/>
      <c r="IS784" s="25"/>
      <c r="IT784" s="25"/>
      <c r="IU784" s="25"/>
      <c r="IV784" s="25"/>
    </row>
    <row r="785" spans="2:256" ht="19.5" customHeight="1" hidden="1">
      <c r="B785" s="80">
        <v>43347</v>
      </c>
      <c r="C785" s="19" t="s">
        <v>3012</v>
      </c>
      <c r="D785" s="83" t="s">
        <v>2831</v>
      </c>
      <c r="E785" s="35" t="s">
        <v>614</v>
      </c>
      <c r="F785" s="106"/>
      <c r="G785" s="106"/>
      <c r="H785" s="106"/>
      <c r="I785" s="35">
        <v>1</v>
      </c>
      <c r="J785" s="95" t="s">
        <v>562</v>
      </c>
      <c r="K785" s="35" t="s">
        <v>2820</v>
      </c>
      <c r="L785" s="72">
        <v>3000</v>
      </c>
      <c r="M785" s="21">
        <v>3000</v>
      </c>
      <c r="N785" s="76" t="s">
        <v>1851</v>
      </c>
      <c r="O785" s="84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  <c r="DQ785" s="25"/>
      <c r="DR785" s="25"/>
      <c r="DS785" s="25"/>
      <c r="DT785" s="25"/>
      <c r="DU785" s="25"/>
      <c r="DV785" s="25"/>
      <c r="DW785" s="25"/>
      <c r="DX785" s="25"/>
      <c r="DY785" s="25"/>
      <c r="DZ785" s="25"/>
      <c r="EA785" s="25"/>
      <c r="EB785" s="25"/>
      <c r="EC785" s="25"/>
      <c r="ED785" s="25"/>
      <c r="EE785" s="25"/>
      <c r="EF785" s="25"/>
      <c r="EG785" s="25"/>
      <c r="EH785" s="25"/>
      <c r="EI785" s="25"/>
      <c r="EJ785" s="25"/>
      <c r="EK785" s="25"/>
      <c r="EL785" s="25"/>
      <c r="EM785" s="25"/>
      <c r="EN785" s="25"/>
      <c r="EO785" s="25"/>
      <c r="EP785" s="25"/>
      <c r="EQ785" s="25"/>
      <c r="ER785" s="25"/>
      <c r="ES785" s="25"/>
      <c r="ET785" s="25"/>
      <c r="EU785" s="25"/>
      <c r="EV785" s="25"/>
      <c r="EW785" s="25"/>
      <c r="EX785" s="25"/>
      <c r="EY785" s="25"/>
      <c r="EZ785" s="25"/>
      <c r="FA785" s="25"/>
      <c r="FB785" s="25"/>
      <c r="FC785" s="25"/>
      <c r="FD785" s="25"/>
      <c r="FE785" s="25"/>
      <c r="FF785" s="25"/>
      <c r="FG785" s="25"/>
      <c r="FH785" s="25"/>
      <c r="FI785" s="25"/>
      <c r="FJ785" s="25"/>
      <c r="FK785" s="25"/>
      <c r="FL785" s="25"/>
      <c r="FM785" s="25"/>
      <c r="FN785" s="25"/>
      <c r="FO785" s="25"/>
      <c r="FP785" s="25"/>
      <c r="FQ785" s="25"/>
      <c r="FR785" s="25"/>
      <c r="FS785" s="25"/>
      <c r="FT785" s="25"/>
      <c r="FU785" s="25"/>
      <c r="FV785" s="25"/>
      <c r="FW785" s="25"/>
      <c r="FX785" s="25"/>
      <c r="FY785" s="25"/>
      <c r="FZ785" s="25"/>
      <c r="GA785" s="25"/>
      <c r="GB785" s="25"/>
      <c r="GC785" s="25"/>
      <c r="GD785" s="25"/>
      <c r="GE785" s="25"/>
      <c r="GF785" s="25"/>
      <c r="GG785" s="25"/>
      <c r="GH785" s="25"/>
      <c r="GI785" s="25"/>
      <c r="GJ785" s="25"/>
      <c r="GK785" s="25"/>
      <c r="GL785" s="25"/>
      <c r="GM785" s="25"/>
      <c r="GN785" s="25"/>
      <c r="GO785" s="25"/>
      <c r="GP785" s="25"/>
      <c r="GQ785" s="25"/>
      <c r="GR785" s="25"/>
      <c r="GS785" s="25"/>
      <c r="GT785" s="25"/>
      <c r="GU785" s="25"/>
      <c r="GV785" s="25"/>
      <c r="GW785" s="25"/>
      <c r="GX785" s="25"/>
      <c r="GY785" s="25"/>
      <c r="GZ785" s="25"/>
      <c r="HA785" s="25"/>
      <c r="HB785" s="25"/>
      <c r="HC785" s="25"/>
      <c r="HD785" s="25"/>
      <c r="HE785" s="25"/>
      <c r="HF785" s="25"/>
      <c r="HG785" s="25"/>
      <c r="HH785" s="25"/>
      <c r="HI785" s="25"/>
      <c r="HJ785" s="25"/>
      <c r="HK785" s="25"/>
      <c r="HL785" s="25"/>
      <c r="HM785" s="25"/>
      <c r="HN785" s="25"/>
      <c r="HO785" s="25"/>
      <c r="HP785" s="25"/>
      <c r="HQ785" s="25"/>
      <c r="HR785" s="25"/>
      <c r="HS785" s="25"/>
      <c r="HT785" s="25"/>
      <c r="HU785" s="25"/>
      <c r="HV785" s="25"/>
      <c r="HW785" s="25"/>
      <c r="HX785" s="25"/>
      <c r="HY785" s="25"/>
      <c r="HZ785" s="25"/>
      <c r="IA785" s="25"/>
      <c r="IB785" s="25"/>
      <c r="IC785" s="25"/>
      <c r="ID785" s="25"/>
      <c r="IE785" s="25"/>
      <c r="IF785" s="25"/>
      <c r="IG785" s="25"/>
      <c r="IH785" s="25"/>
      <c r="II785" s="25"/>
      <c r="IJ785" s="25"/>
      <c r="IK785" s="25"/>
      <c r="IL785" s="25"/>
      <c r="IM785" s="25"/>
      <c r="IN785" s="25"/>
      <c r="IO785" s="25"/>
      <c r="IP785" s="25"/>
      <c r="IQ785" s="25"/>
      <c r="IR785" s="25"/>
      <c r="IS785" s="25"/>
      <c r="IT785" s="25"/>
      <c r="IU785" s="25"/>
      <c r="IV785" s="25"/>
    </row>
    <row r="786" spans="2:256" ht="19.5" customHeight="1" hidden="1">
      <c r="B786" s="80">
        <v>43348</v>
      </c>
      <c r="C786" s="19" t="s">
        <v>3008</v>
      </c>
      <c r="D786" s="66" t="s">
        <v>3009</v>
      </c>
      <c r="E786" s="32" t="s">
        <v>2819</v>
      </c>
      <c r="F786" s="32"/>
      <c r="G786" s="32"/>
      <c r="H786" s="32"/>
      <c r="I786" s="32">
        <v>9</v>
      </c>
      <c r="J786" s="94" t="s">
        <v>562</v>
      </c>
      <c r="K786" s="32" t="s">
        <v>2851</v>
      </c>
      <c r="L786" s="33">
        <v>800</v>
      </c>
      <c r="M786" s="21">
        <v>7200</v>
      </c>
      <c r="N786" s="65" t="s">
        <v>1851</v>
      </c>
      <c r="O786" s="82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  <c r="DQ786" s="25"/>
      <c r="DR786" s="25"/>
      <c r="DS786" s="25"/>
      <c r="DT786" s="25"/>
      <c r="DU786" s="25"/>
      <c r="DV786" s="25"/>
      <c r="DW786" s="25"/>
      <c r="DX786" s="25"/>
      <c r="DY786" s="25"/>
      <c r="DZ786" s="25"/>
      <c r="EA786" s="25"/>
      <c r="EB786" s="25"/>
      <c r="EC786" s="25"/>
      <c r="ED786" s="25"/>
      <c r="EE786" s="25"/>
      <c r="EF786" s="25"/>
      <c r="EG786" s="25"/>
      <c r="EH786" s="25"/>
      <c r="EI786" s="25"/>
      <c r="EJ786" s="25"/>
      <c r="EK786" s="25"/>
      <c r="EL786" s="25"/>
      <c r="EM786" s="25"/>
      <c r="EN786" s="25"/>
      <c r="EO786" s="25"/>
      <c r="EP786" s="25"/>
      <c r="EQ786" s="25"/>
      <c r="ER786" s="25"/>
      <c r="ES786" s="25"/>
      <c r="ET786" s="25"/>
      <c r="EU786" s="25"/>
      <c r="EV786" s="25"/>
      <c r="EW786" s="25"/>
      <c r="EX786" s="25"/>
      <c r="EY786" s="25"/>
      <c r="EZ786" s="25"/>
      <c r="FA786" s="25"/>
      <c r="FB786" s="25"/>
      <c r="FC786" s="25"/>
      <c r="FD786" s="25"/>
      <c r="FE786" s="25"/>
      <c r="FF786" s="25"/>
      <c r="FG786" s="25"/>
      <c r="FH786" s="25"/>
      <c r="FI786" s="25"/>
      <c r="FJ786" s="25"/>
      <c r="FK786" s="25"/>
      <c r="FL786" s="25"/>
      <c r="FM786" s="25"/>
      <c r="FN786" s="25"/>
      <c r="FO786" s="25"/>
      <c r="FP786" s="25"/>
      <c r="FQ786" s="25"/>
      <c r="FR786" s="25"/>
      <c r="FS786" s="25"/>
      <c r="FT786" s="25"/>
      <c r="FU786" s="25"/>
      <c r="FV786" s="25"/>
      <c r="FW786" s="25"/>
      <c r="FX786" s="25"/>
      <c r="FY786" s="25"/>
      <c r="FZ786" s="25"/>
      <c r="GA786" s="25"/>
      <c r="GB786" s="25"/>
      <c r="GC786" s="25"/>
      <c r="GD786" s="25"/>
      <c r="GE786" s="25"/>
      <c r="GF786" s="25"/>
      <c r="GG786" s="25"/>
      <c r="GH786" s="25"/>
      <c r="GI786" s="25"/>
      <c r="GJ786" s="25"/>
      <c r="GK786" s="25"/>
      <c r="GL786" s="25"/>
      <c r="GM786" s="25"/>
      <c r="GN786" s="25"/>
      <c r="GO786" s="25"/>
      <c r="GP786" s="25"/>
      <c r="GQ786" s="25"/>
      <c r="GR786" s="25"/>
      <c r="GS786" s="25"/>
      <c r="GT786" s="25"/>
      <c r="GU786" s="25"/>
      <c r="GV786" s="25"/>
      <c r="GW786" s="25"/>
      <c r="GX786" s="25"/>
      <c r="GY786" s="25"/>
      <c r="GZ786" s="25"/>
      <c r="HA786" s="25"/>
      <c r="HB786" s="25"/>
      <c r="HC786" s="25"/>
      <c r="HD786" s="25"/>
      <c r="HE786" s="25"/>
      <c r="HF786" s="25"/>
      <c r="HG786" s="25"/>
      <c r="HH786" s="25"/>
      <c r="HI786" s="25"/>
      <c r="HJ786" s="25"/>
      <c r="HK786" s="25"/>
      <c r="HL786" s="25"/>
      <c r="HM786" s="25"/>
      <c r="HN786" s="25"/>
      <c r="HO786" s="25"/>
      <c r="HP786" s="25"/>
      <c r="HQ786" s="25"/>
      <c r="HR786" s="25"/>
      <c r="HS786" s="25"/>
      <c r="HT786" s="25"/>
      <c r="HU786" s="25"/>
      <c r="HV786" s="25"/>
      <c r="HW786" s="25"/>
      <c r="HX786" s="25"/>
      <c r="HY786" s="25"/>
      <c r="HZ786" s="25"/>
      <c r="IA786" s="25"/>
      <c r="IB786" s="25"/>
      <c r="IC786" s="25"/>
      <c r="ID786" s="25"/>
      <c r="IE786" s="25"/>
      <c r="IF786" s="25"/>
      <c r="IG786" s="25"/>
      <c r="IH786" s="25"/>
      <c r="II786" s="25"/>
      <c r="IJ786" s="25"/>
      <c r="IK786" s="25"/>
      <c r="IL786" s="25"/>
      <c r="IM786" s="25"/>
      <c r="IN786" s="25"/>
      <c r="IO786" s="25"/>
      <c r="IP786" s="25"/>
      <c r="IQ786" s="25"/>
      <c r="IR786" s="25"/>
      <c r="IS786" s="25"/>
      <c r="IT786" s="25"/>
      <c r="IU786" s="25"/>
      <c r="IV786" s="25"/>
    </row>
    <row r="787" spans="2:256" ht="19.5" customHeight="1" hidden="1">
      <c r="B787" s="80">
        <v>43349</v>
      </c>
      <c r="C787" s="19" t="s">
        <v>904</v>
      </c>
      <c r="D787" s="66" t="s">
        <v>2832</v>
      </c>
      <c r="E787" s="32" t="s">
        <v>614</v>
      </c>
      <c r="F787" s="32"/>
      <c r="G787" s="32"/>
      <c r="H787" s="32"/>
      <c r="I787" s="32">
        <v>5</v>
      </c>
      <c r="J787" s="94" t="s">
        <v>562</v>
      </c>
      <c r="K787" s="32" t="s">
        <v>2814</v>
      </c>
      <c r="L787" s="33">
        <v>1300</v>
      </c>
      <c r="M787" s="21">
        <v>6500</v>
      </c>
      <c r="N787" s="65" t="s">
        <v>1851</v>
      </c>
      <c r="O787" s="82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  <c r="DQ787" s="25"/>
      <c r="DR787" s="25"/>
      <c r="DS787" s="25"/>
      <c r="DT787" s="25"/>
      <c r="DU787" s="25"/>
      <c r="DV787" s="25"/>
      <c r="DW787" s="25"/>
      <c r="DX787" s="25"/>
      <c r="DY787" s="25"/>
      <c r="DZ787" s="25"/>
      <c r="EA787" s="25"/>
      <c r="EB787" s="25"/>
      <c r="EC787" s="25"/>
      <c r="ED787" s="25"/>
      <c r="EE787" s="25"/>
      <c r="EF787" s="25"/>
      <c r="EG787" s="25"/>
      <c r="EH787" s="25"/>
      <c r="EI787" s="25"/>
      <c r="EJ787" s="25"/>
      <c r="EK787" s="25"/>
      <c r="EL787" s="25"/>
      <c r="EM787" s="25"/>
      <c r="EN787" s="25"/>
      <c r="EO787" s="25"/>
      <c r="EP787" s="25"/>
      <c r="EQ787" s="25"/>
      <c r="ER787" s="25"/>
      <c r="ES787" s="25"/>
      <c r="ET787" s="25"/>
      <c r="EU787" s="25"/>
      <c r="EV787" s="25"/>
      <c r="EW787" s="25"/>
      <c r="EX787" s="25"/>
      <c r="EY787" s="25"/>
      <c r="EZ787" s="25"/>
      <c r="FA787" s="25"/>
      <c r="FB787" s="25"/>
      <c r="FC787" s="25"/>
      <c r="FD787" s="25"/>
      <c r="FE787" s="25"/>
      <c r="FF787" s="25"/>
      <c r="FG787" s="25"/>
      <c r="FH787" s="25"/>
      <c r="FI787" s="25"/>
      <c r="FJ787" s="25"/>
      <c r="FK787" s="25"/>
      <c r="FL787" s="25"/>
      <c r="FM787" s="25"/>
      <c r="FN787" s="25"/>
      <c r="FO787" s="25"/>
      <c r="FP787" s="25"/>
      <c r="FQ787" s="25"/>
      <c r="FR787" s="25"/>
      <c r="FS787" s="25"/>
      <c r="FT787" s="25"/>
      <c r="FU787" s="25"/>
      <c r="FV787" s="25"/>
      <c r="FW787" s="25"/>
      <c r="FX787" s="25"/>
      <c r="FY787" s="25"/>
      <c r="FZ787" s="25"/>
      <c r="GA787" s="25"/>
      <c r="GB787" s="25"/>
      <c r="GC787" s="25"/>
      <c r="GD787" s="25"/>
      <c r="GE787" s="25"/>
      <c r="GF787" s="25"/>
      <c r="GG787" s="25"/>
      <c r="GH787" s="25"/>
      <c r="GI787" s="25"/>
      <c r="GJ787" s="25"/>
      <c r="GK787" s="25"/>
      <c r="GL787" s="25"/>
      <c r="GM787" s="25"/>
      <c r="GN787" s="25"/>
      <c r="GO787" s="25"/>
      <c r="GP787" s="25"/>
      <c r="GQ787" s="25"/>
      <c r="GR787" s="25"/>
      <c r="GS787" s="25"/>
      <c r="GT787" s="25"/>
      <c r="GU787" s="25"/>
      <c r="GV787" s="25"/>
      <c r="GW787" s="25"/>
      <c r="GX787" s="25"/>
      <c r="GY787" s="25"/>
      <c r="GZ787" s="25"/>
      <c r="HA787" s="25"/>
      <c r="HB787" s="25"/>
      <c r="HC787" s="25"/>
      <c r="HD787" s="25"/>
      <c r="HE787" s="25"/>
      <c r="HF787" s="25"/>
      <c r="HG787" s="25"/>
      <c r="HH787" s="25"/>
      <c r="HI787" s="25"/>
      <c r="HJ787" s="25"/>
      <c r="HK787" s="25"/>
      <c r="HL787" s="25"/>
      <c r="HM787" s="25"/>
      <c r="HN787" s="25"/>
      <c r="HO787" s="25"/>
      <c r="HP787" s="25"/>
      <c r="HQ787" s="25"/>
      <c r="HR787" s="25"/>
      <c r="HS787" s="25"/>
      <c r="HT787" s="25"/>
      <c r="HU787" s="25"/>
      <c r="HV787" s="25"/>
      <c r="HW787" s="25"/>
      <c r="HX787" s="25"/>
      <c r="HY787" s="25"/>
      <c r="HZ787" s="25"/>
      <c r="IA787" s="25"/>
      <c r="IB787" s="25"/>
      <c r="IC787" s="25"/>
      <c r="ID787" s="25"/>
      <c r="IE787" s="25"/>
      <c r="IF787" s="25"/>
      <c r="IG787" s="25"/>
      <c r="IH787" s="25"/>
      <c r="II787" s="25"/>
      <c r="IJ787" s="25"/>
      <c r="IK787" s="25"/>
      <c r="IL787" s="25"/>
      <c r="IM787" s="25"/>
      <c r="IN787" s="25"/>
      <c r="IO787" s="25"/>
      <c r="IP787" s="25"/>
      <c r="IQ787" s="25"/>
      <c r="IR787" s="25"/>
      <c r="IS787" s="25"/>
      <c r="IT787" s="25"/>
      <c r="IU787" s="25"/>
      <c r="IV787" s="25"/>
    </row>
    <row r="788" spans="3:17" ht="22.5" customHeight="1">
      <c r="C788" s="78"/>
      <c r="D788" s="25"/>
      <c r="E788" s="106"/>
      <c r="F788" s="106"/>
      <c r="G788" s="106"/>
      <c r="H788" s="106"/>
      <c r="I788" s="96"/>
      <c r="J788" s="146"/>
      <c r="K788" s="146"/>
      <c r="L788" s="146"/>
      <c r="M788" s="146"/>
      <c r="N788" s="147"/>
      <c r="O788" s="148"/>
      <c r="P788" s="148"/>
      <c r="Q788" s="25"/>
    </row>
    <row r="789" spans="3:17" ht="19.5" customHeight="1">
      <c r="C789" s="78"/>
      <c r="D789" s="25"/>
      <c r="E789" s="106"/>
      <c r="F789" s="106"/>
      <c r="G789" s="106"/>
      <c r="H789" s="106"/>
      <c r="I789" s="96"/>
      <c r="J789" s="110"/>
      <c r="K789" s="106"/>
      <c r="L789" s="87"/>
      <c r="M789" s="106"/>
      <c r="N789" s="85"/>
      <c r="O789" s="25"/>
      <c r="Q789" s="25"/>
    </row>
    <row r="790" spans="3:17" ht="102" customHeight="1">
      <c r="C790" s="78"/>
      <c r="D790" s="25"/>
      <c r="E790" s="107"/>
      <c r="F790" s="107"/>
      <c r="G790" s="107"/>
      <c r="H790" s="107"/>
      <c r="I790" s="96"/>
      <c r="J790" s="110"/>
      <c r="K790" s="106"/>
      <c r="L790" s="86"/>
      <c r="M790" s="87"/>
      <c r="N790" s="70"/>
      <c r="O790" s="25"/>
      <c r="Q790" s="25"/>
    </row>
    <row r="791" spans="3:17" ht="141" customHeight="1">
      <c r="C791" s="78"/>
      <c r="D791" s="25"/>
      <c r="E791" s="106"/>
      <c r="F791" s="106"/>
      <c r="G791" s="106"/>
      <c r="H791" s="106"/>
      <c r="I791" s="96"/>
      <c r="J791" s="110"/>
      <c r="K791" s="106"/>
      <c r="L791" s="86"/>
      <c r="M791" s="87"/>
      <c r="N791" s="70"/>
      <c r="O791" s="25"/>
      <c r="Q791" s="25"/>
    </row>
    <row r="792" spans="3:13" ht="19.5" customHeight="1">
      <c r="C792" s="78"/>
      <c r="J792" s="110"/>
      <c r="K792" s="106"/>
      <c r="L792" s="86"/>
      <c r="M792" s="87"/>
    </row>
    <row r="793" spans="3:13" ht="19.5" customHeight="1">
      <c r="C793" s="78"/>
      <c r="D793" s="25"/>
      <c r="E793" s="106"/>
      <c r="F793" s="106"/>
      <c r="G793" s="106"/>
      <c r="H793" s="106"/>
      <c r="I793" s="96"/>
      <c r="J793" s="110"/>
      <c r="K793" s="106"/>
      <c r="L793" s="86"/>
      <c r="M793" s="87"/>
    </row>
    <row r="794" ht="19.5" customHeight="1">
      <c r="C794" s="78"/>
    </row>
    <row r="795" spans="3:17" ht="19.5" customHeight="1">
      <c r="C795" s="78"/>
      <c r="E795" s="92"/>
      <c r="K795" s="148"/>
      <c r="L795" s="148"/>
      <c r="M795" s="148"/>
      <c r="N795" s="147"/>
      <c r="O795" s="148"/>
      <c r="P795" s="148"/>
      <c r="Q795" s="148"/>
    </row>
    <row r="796" ht="19.5" customHeight="1">
      <c r="C796" s="78"/>
    </row>
    <row r="797" ht="19.5" customHeight="1">
      <c r="C797" s="78"/>
    </row>
    <row r="798" ht="19.5" customHeight="1">
      <c r="C798" s="78"/>
    </row>
    <row r="799" ht="19.5" customHeight="1">
      <c r="C799" s="78"/>
    </row>
    <row r="800" ht="19.5" customHeight="1">
      <c r="C800" s="78"/>
    </row>
    <row r="801" ht="19.5" customHeight="1">
      <c r="C801" s="78"/>
    </row>
    <row r="802" ht="19.5" customHeight="1">
      <c r="C802" s="78"/>
    </row>
    <row r="803" ht="19.5" customHeight="1">
      <c r="C803" s="78"/>
    </row>
    <row r="804" ht="19.5" customHeight="1">
      <c r="C804" s="78"/>
    </row>
    <row r="805" ht="19.5" customHeight="1">
      <c r="C805" s="78"/>
    </row>
    <row r="806" ht="19.5" customHeight="1">
      <c r="C806" s="78"/>
    </row>
    <row r="807" ht="19.5" customHeight="1">
      <c r="C807" s="78"/>
    </row>
    <row r="808" ht="19.5" customHeight="1">
      <c r="C808" s="78"/>
    </row>
    <row r="809" ht="19.5" customHeight="1">
      <c r="C809" s="78"/>
    </row>
    <row r="810" ht="19.5" customHeight="1">
      <c r="C810" s="78"/>
    </row>
    <row r="811" ht="19.5" customHeight="1">
      <c r="C811" s="78"/>
    </row>
    <row r="812" ht="19.5" customHeight="1">
      <c r="C812" s="78"/>
    </row>
    <row r="813" ht="19.5" customHeight="1">
      <c r="C813" s="78"/>
    </row>
    <row r="814" ht="19.5" customHeight="1">
      <c r="C814" s="78"/>
    </row>
    <row r="815" ht="19.5" customHeight="1">
      <c r="C815" s="78"/>
    </row>
    <row r="816" ht="19.5" customHeight="1">
      <c r="C816" s="78"/>
    </row>
    <row r="817" ht="19.5" customHeight="1">
      <c r="C817" s="78"/>
    </row>
    <row r="818" ht="19.5" customHeight="1">
      <c r="C818" s="78"/>
    </row>
    <row r="819" ht="19.5" customHeight="1">
      <c r="C819" s="78"/>
    </row>
    <row r="820" ht="19.5" customHeight="1">
      <c r="C820" s="78"/>
    </row>
    <row r="821" ht="19.5" customHeight="1">
      <c r="C821" s="78"/>
    </row>
    <row r="822" ht="19.5" customHeight="1">
      <c r="C822" s="78"/>
    </row>
    <row r="823" ht="19.5" customHeight="1">
      <c r="C823" s="78"/>
    </row>
    <row r="824" ht="19.5" customHeight="1">
      <c r="C824" s="78"/>
    </row>
    <row r="825" ht="19.5" customHeight="1">
      <c r="C825" s="78"/>
    </row>
    <row r="826" ht="19.5" customHeight="1">
      <c r="C826" s="78"/>
    </row>
    <row r="827" ht="19.5" customHeight="1">
      <c r="C827" s="78"/>
    </row>
    <row r="828" ht="19.5" customHeight="1">
      <c r="C828" s="78"/>
    </row>
    <row r="829" ht="19.5" customHeight="1">
      <c r="C829" s="78"/>
    </row>
    <row r="830" ht="19.5" customHeight="1">
      <c r="C830" s="78"/>
    </row>
    <row r="831" ht="19.5" customHeight="1">
      <c r="C831" s="78"/>
    </row>
    <row r="832" ht="19.5" customHeight="1">
      <c r="C832" s="78"/>
    </row>
    <row r="833" ht="19.5" customHeight="1">
      <c r="C833" s="78"/>
    </row>
    <row r="834" ht="19.5" customHeight="1">
      <c r="C834" s="78"/>
    </row>
    <row r="835" ht="19.5" customHeight="1">
      <c r="C835" s="78"/>
    </row>
    <row r="836" ht="19.5" customHeight="1">
      <c r="C836" s="78"/>
    </row>
    <row r="837" ht="19.5" customHeight="1">
      <c r="C837" s="78"/>
    </row>
    <row r="838" ht="19.5" customHeight="1">
      <c r="C838" s="78"/>
    </row>
    <row r="839" ht="19.5" customHeight="1">
      <c r="C839" s="78"/>
    </row>
    <row r="840" ht="19.5" customHeight="1">
      <c r="C840" s="78"/>
    </row>
    <row r="841" ht="19.5" customHeight="1">
      <c r="C841" s="78"/>
    </row>
    <row r="842" ht="19.5" customHeight="1">
      <c r="C842" s="78"/>
    </row>
    <row r="843" ht="19.5" customHeight="1">
      <c r="C843" s="78"/>
    </row>
    <row r="844" ht="19.5" customHeight="1">
      <c r="C844" s="78"/>
    </row>
    <row r="845" ht="19.5" customHeight="1">
      <c r="C845" s="78"/>
    </row>
    <row r="846" ht="19.5" customHeight="1">
      <c r="C846" s="78"/>
    </row>
    <row r="847" ht="19.5" customHeight="1">
      <c r="C847" s="78"/>
    </row>
    <row r="848" ht="19.5" customHeight="1">
      <c r="C848" s="78"/>
    </row>
    <row r="849" ht="19.5" customHeight="1">
      <c r="C849" s="78"/>
    </row>
    <row r="850" ht="19.5" customHeight="1">
      <c r="C850" s="78"/>
    </row>
    <row r="851" ht="19.5" customHeight="1">
      <c r="C851" s="78"/>
    </row>
    <row r="852" ht="19.5" customHeight="1">
      <c r="C852" s="78"/>
    </row>
    <row r="853" ht="19.5" customHeight="1">
      <c r="C853" s="78"/>
    </row>
    <row r="854" ht="19.5" customHeight="1">
      <c r="C854" s="78"/>
    </row>
    <row r="855" ht="19.5" customHeight="1">
      <c r="C855" s="78"/>
    </row>
    <row r="856" ht="19.5" customHeight="1">
      <c r="C856" s="78"/>
    </row>
    <row r="857" ht="19.5" customHeight="1">
      <c r="C857" s="78"/>
    </row>
    <row r="858" ht="19.5" customHeight="1">
      <c r="C858" s="78"/>
    </row>
    <row r="859" ht="19.5" customHeight="1">
      <c r="C859" s="78"/>
    </row>
    <row r="860" ht="19.5" customHeight="1">
      <c r="C860" s="78"/>
    </row>
    <row r="861" ht="19.5" customHeight="1">
      <c r="C861" s="78"/>
    </row>
    <row r="862" ht="19.5" customHeight="1">
      <c r="C862" s="78"/>
    </row>
    <row r="863" ht="19.5" customHeight="1">
      <c r="C863" s="78"/>
    </row>
    <row r="864" ht="19.5" customHeight="1">
      <c r="C864" s="78"/>
    </row>
    <row r="865" ht="19.5" customHeight="1">
      <c r="C865" s="78"/>
    </row>
    <row r="866" ht="19.5" customHeight="1">
      <c r="C866" s="78"/>
    </row>
    <row r="867" ht="19.5" customHeight="1">
      <c r="C867" s="78"/>
    </row>
    <row r="868" ht="19.5" customHeight="1">
      <c r="C868" s="78"/>
    </row>
    <row r="869" ht="19.5" customHeight="1">
      <c r="C869" s="78"/>
    </row>
    <row r="870" ht="19.5" customHeight="1">
      <c r="C870" s="78"/>
    </row>
    <row r="871" ht="19.5" customHeight="1">
      <c r="C871" s="78"/>
    </row>
    <row r="872" ht="19.5" customHeight="1">
      <c r="C872" s="78"/>
    </row>
    <row r="873" ht="19.5" customHeight="1">
      <c r="C873" s="78"/>
    </row>
    <row r="874" ht="19.5" customHeight="1">
      <c r="C874" s="78"/>
    </row>
    <row r="875" ht="19.5" customHeight="1">
      <c r="C875" s="78"/>
    </row>
    <row r="876" ht="19.5" customHeight="1">
      <c r="C876" s="78"/>
    </row>
    <row r="877" ht="19.5" customHeight="1">
      <c r="C877" s="78"/>
    </row>
    <row r="878" ht="19.5" customHeight="1">
      <c r="C878" s="78"/>
    </row>
    <row r="879" ht="19.5" customHeight="1">
      <c r="C879" s="78"/>
    </row>
    <row r="880" ht="19.5" customHeight="1">
      <c r="C880" s="78"/>
    </row>
    <row r="881" ht="19.5" customHeight="1">
      <c r="C881" s="78"/>
    </row>
    <row r="882" ht="19.5" customHeight="1">
      <c r="C882" s="78"/>
    </row>
    <row r="883" ht="19.5" customHeight="1">
      <c r="C883" s="78"/>
    </row>
    <row r="884" ht="19.5" customHeight="1">
      <c r="C884" s="78"/>
    </row>
    <row r="885" ht="19.5" customHeight="1">
      <c r="C885" s="78"/>
    </row>
    <row r="886" ht="19.5" customHeight="1">
      <c r="C886" s="78"/>
    </row>
    <row r="887" ht="19.5" customHeight="1">
      <c r="C887" s="78"/>
    </row>
    <row r="888" ht="19.5" customHeight="1">
      <c r="C888" s="78"/>
    </row>
    <row r="889" ht="19.5" customHeight="1">
      <c r="C889" s="78"/>
    </row>
    <row r="890" ht="19.5" customHeight="1">
      <c r="C890" s="78"/>
    </row>
    <row r="891" ht="19.5" customHeight="1">
      <c r="C891" s="78"/>
    </row>
    <row r="892" ht="19.5" customHeight="1">
      <c r="C892" s="78"/>
    </row>
    <row r="893" ht="19.5" customHeight="1">
      <c r="C893" s="78"/>
    </row>
    <row r="894" ht="19.5" customHeight="1">
      <c r="C894" s="78"/>
    </row>
    <row r="895" ht="19.5" customHeight="1">
      <c r="C895" s="78"/>
    </row>
    <row r="896" ht="19.5" customHeight="1">
      <c r="C896" s="78"/>
    </row>
    <row r="897" ht="19.5" customHeight="1">
      <c r="C897" s="78"/>
    </row>
    <row r="898" ht="19.5" customHeight="1">
      <c r="C898" s="78"/>
    </row>
    <row r="899" ht="19.5" customHeight="1">
      <c r="C899" s="78"/>
    </row>
    <row r="900" ht="19.5" customHeight="1">
      <c r="C900" s="78"/>
    </row>
    <row r="901" ht="19.5" customHeight="1">
      <c r="C901" s="78"/>
    </row>
    <row r="902" ht="19.5" customHeight="1">
      <c r="C902" s="78"/>
    </row>
    <row r="903" ht="19.5" customHeight="1">
      <c r="C903" s="78"/>
    </row>
    <row r="904" ht="19.5" customHeight="1">
      <c r="C904" s="78"/>
    </row>
    <row r="905" ht="19.5" customHeight="1">
      <c r="C905" s="78"/>
    </row>
    <row r="906" ht="19.5" customHeight="1">
      <c r="C906" s="78"/>
    </row>
    <row r="907" ht="19.5" customHeight="1">
      <c r="C907" s="78"/>
    </row>
    <row r="908" ht="19.5" customHeight="1">
      <c r="C908" s="78"/>
    </row>
    <row r="909" ht="19.5" customHeight="1">
      <c r="C909" s="78"/>
    </row>
    <row r="910" ht="19.5" customHeight="1">
      <c r="C910" s="78"/>
    </row>
    <row r="911" ht="19.5" customHeight="1">
      <c r="C911" s="78"/>
    </row>
    <row r="912" ht="19.5" customHeight="1">
      <c r="C912" s="78"/>
    </row>
    <row r="913" ht="19.5" customHeight="1">
      <c r="C913" s="78"/>
    </row>
    <row r="914" ht="19.5" customHeight="1">
      <c r="C914" s="78"/>
    </row>
    <row r="915" ht="19.5" customHeight="1">
      <c r="C915" s="78"/>
    </row>
    <row r="916" ht="19.5" customHeight="1">
      <c r="C916" s="78"/>
    </row>
    <row r="917" ht="19.5" customHeight="1">
      <c r="C917" s="78"/>
    </row>
    <row r="918" ht="19.5" customHeight="1">
      <c r="C918" s="78"/>
    </row>
    <row r="919" ht="19.5" customHeight="1">
      <c r="C919" s="78"/>
    </row>
    <row r="920" ht="19.5" customHeight="1">
      <c r="C920" s="78"/>
    </row>
    <row r="921" ht="19.5" customHeight="1">
      <c r="C921" s="78"/>
    </row>
    <row r="922" ht="19.5" customHeight="1">
      <c r="C922" s="78"/>
    </row>
    <row r="923" ht="19.5" customHeight="1">
      <c r="C923" s="78"/>
    </row>
    <row r="924" ht="19.5" customHeight="1">
      <c r="C924" s="78"/>
    </row>
    <row r="925" ht="19.5" customHeight="1">
      <c r="C925" s="78"/>
    </row>
    <row r="926" ht="19.5" customHeight="1">
      <c r="C926" s="78"/>
    </row>
    <row r="927" ht="19.5" customHeight="1">
      <c r="C927" s="78"/>
    </row>
    <row r="928" ht="19.5" customHeight="1">
      <c r="C928" s="78"/>
    </row>
    <row r="929" ht="19.5" customHeight="1">
      <c r="C929" s="78"/>
    </row>
    <row r="930" ht="19.5" customHeight="1">
      <c r="C930" s="78"/>
    </row>
    <row r="931" ht="19.5" customHeight="1">
      <c r="C931" s="78"/>
    </row>
    <row r="932" ht="19.5" customHeight="1">
      <c r="C932" s="78"/>
    </row>
    <row r="933" ht="19.5" customHeight="1">
      <c r="C933" s="78"/>
    </row>
    <row r="934" ht="19.5" customHeight="1">
      <c r="C934" s="78"/>
    </row>
    <row r="935" ht="19.5" customHeight="1">
      <c r="C935" s="78"/>
    </row>
    <row r="936" ht="19.5" customHeight="1">
      <c r="C936" s="78"/>
    </row>
    <row r="937" ht="19.5" customHeight="1">
      <c r="C937" s="78"/>
    </row>
    <row r="938" ht="19.5" customHeight="1">
      <c r="C938" s="78"/>
    </row>
    <row r="939" ht="19.5" customHeight="1">
      <c r="C939" s="78"/>
    </row>
    <row r="940" ht="19.5" customHeight="1">
      <c r="C940" s="78"/>
    </row>
    <row r="941" ht="19.5" customHeight="1">
      <c r="C941" s="78"/>
    </row>
    <row r="942" ht="19.5" customHeight="1">
      <c r="C942" s="78"/>
    </row>
    <row r="943" ht="19.5" customHeight="1">
      <c r="C943" s="78"/>
    </row>
    <row r="944" ht="19.5" customHeight="1">
      <c r="C944" s="78"/>
    </row>
    <row r="945" ht="19.5" customHeight="1">
      <c r="C945" s="78"/>
    </row>
    <row r="946" ht="19.5" customHeight="1">
      <c r="C946" s="78"/>
    </row>
    <row r="947" ht="19.5" customHeight="1">
      <c r="C947" s="78"/>
    </row>
    <row r="948" ht="19.5" customHeight="1">
      <c r="C948" s="78"/>
    </row>
    <row r="949" ht="19.5" customHeight="1">
      <c r="C949" s="78"/>
    </row>
    <row r="950" ht="19.5" customHeight="1">
      <c r="C950" s="78"/>
    </row>
    <row r="951" ht="19.5" customHeight="1">
      <c r="C951" s="78"/>
    </row>
    <row r="952" ht="19.5" customHeight="1">
      <c r="C952" s="78"/>
    </row>
    <row r="953" ht="19.5" customHeight="1">
      <c r="C953" s="78"/>
    </row>
    <row r="954" ht="19.5" customHeight="1">
      <c r="C954" s="78"/>
    </row>
    <row r="955" ht="19.5" customHeight="1">
      <c r="C955" s="78"/>
    </row>
    <row r="956" ht="19.5" customHeight="1">
      <c r="C956" s="78"/>
    </row>
    <row r="957" ht="19.5" customHeight="1">
      <c r="C957" s="78"/>
    </row>
    <row r="958" ht="19.5" customHeight="1">
      <c r="C958" s="78"/>
    </row>
    <row r="959" ht="19.5" customHeight="1">
      <c r="C959" s="78"/>
    </row>
    <row r="960" ht="19.5" customHeight="1">
      <c r="C960" s="78"/>
    </row>
    <row r="961" ht="19.5" customHeight="1">
      <c r="C961" s="78"/>
    </row>
    <row r="962" ht="19.5" customHeight="1">
      <c r="C962" s="78"/>
    </row>
    <row r="963" ht="19.5" customHeight="1">
      <c r="C963" s="78"/>
    </row>
    <row r="964" ht="19.5" customHeight="1">
      <c r="C964" s="78"/>
    </row>
    <row r="965" ht="19.5" customHeight="1">
      <c r="C965" s="78"/>
    </row>
    <row r="966" ht="19.5" customHeight="1">
      <c r="C966" s="78"/>
    </row>
    <row r="967" ht="19.5" customHeight="1">
      <c r="C967" s="78"/>
    </row>
    <row r="968" ht="19.5" customHeight="1">
      <c r="C968" s="78"/>
    </row>
    <row r="969" ht="19.5" customHeight="1">
      <c r="C969" s="78"/>
    </row>
    <row r="970" ht="19.5" customHeight="1">
      <c r="C970" s="78"/>
    </row>
    <row r="971" ht="19.5" customHeight="1">
      <c r="C971" s="78"/>
    </row>
    <row r="972" ht="19.5" customHeight="1">
      <c r="C972" s="78"/>
    </row>
    <row r="973" ht="19.5" customHeight="1">
      <c r="C973" s="78"/>
    </row>
    <row r="974" ht="19.5" customHeight="1">
      <c r="C974" s="78"/>
    </row>
    <row r="975" ht="19.5" customHeight="1">
      <c r="C975" s="78"/>
    </row>
    <row r="976" ht="19.5" customHeight="1">
      <c r="C976" s="78"/>
    </row>
    <row r="977" ht="19.5" customHeight="1">
      <c r="C977" s="78"/>
    </row>
    <row r="978" ht="19.5" customHeight="1">
      <c r="C978" s="78"/>
    </row>
    <row r="979" ht="19.5" customHeight="1">
      <c r="C979" s="78"/>
    </row>
    <row r="980" ht="19.5" customHeight="1">
      <c r="C980" s="78"/>
    </row>
  </sheetData>
  <sheetProtection/>
  <mergeCells count="3">
    <mergeCell ref="J788:P788"/>
    <mergeCell ref="K795:Q795"/>
    <mergeCell ref="B2:K2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74" r:id="rId3"/>
  <rowBreaks count="4" manualBreakCount="4">
    <brk id="632" min="1" max="13" man="1"/>
    <brk id="662" min="1" max="13" man="1"/>
    <brk id="718" min="1" max="13" man="1"/>
    <brk id="753" min="1" max="13" man="1"/>
  </rowBreaks>
  <colBreaks count="1" manualBreakCount="1">
    <brk id="16" min="1" max="791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8"/>
  <sheetViews>
    <sheetView zoomScalePageLayoutView="0" workbookViewId="0" topLeftCell="A1">
      <pane xSplit="3" ySplit="1" topLeftCell="D24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70" sqref="F270"/>
    </sheetView>
  </sheetViews>
  <sheetFormatPr defaultColWidth="11.421875" defaultRowHeight="15"/>
  <cols>
    <col min="1" max="1" width="23.28125" style="0" bestFit="1" customWidth="1"/>
    <col min="2" max="2" width="22.421875" style="0" bestFit="1" customWidth="1"/>
    <col min="3" max="3" width="46.8515625" style="0" customWidth="1"/>
  </cols>
  <sheetData>
    <row r="1" spans="1:256" ht="15">
      <c r="A1" t="s">
        <v>1938</v>
      </c>
      <c r="B1" t="s">
        <v>14</v>
      </c>
      <c r="C1" t="s">
        <v>0</v>
      </c>
      <c r="D1" s="1">
        <f ca="1">TODAY()</f>
        <v>44572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ca="1">TODAY()</f>
        <v>44572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ca="1">TODAY()</f>
        <v>44572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</row>
    <row r="2" spans="1:3" ht="15">
      <c r="A2" t="s">
        <v>1939</v>
      </c>
      <c r="B2" t="s">
        <v>369</v>
      </c>
      <c r="C2" t="s">
        <v>367</v>
      </c>
    </row>
    <row r="3" spans="1:3" ht="15">
      <c r="A3" t="s">
        <v>2659</v>
      </c>
      <c r="B3" t="s">
        <v>369</v>
      </c>
      <c r="C3" t="s">
        <v>370</v>
      </c>
    </row>
    <row r="4" spans="1:3" ht="15">
      <c r="A4" t="s">
        <v>1940</v>
      </c>
      <c r="B4" t="s">
        <v>372</v>
      </c>
      <c r="C4" t="s">
        <v>371</v>
      </c>
    </row>
    <row r="5" spans="1:3" ht="15">
      <c r="A5" t="s">
        <v>1941</v>
      </c>
      <c r="B5" t="s">
        <v>374</v>
      </c>
      <c r="C5" t="s">
        <v>373</v>
      </c>
    </row>
    <row r="6" spans="1:3" ht="15">
      <c r="A6" t="s">
        <v>1942</v>
      </c>
      <c r="B6" t="s">
        <v>376</v>
      </c>
      <c r="C6" t="s">
        <v>375</v>
      </c>
    </row>
    <row r="7" spans="1:3" ht="15">
      <c r="A7" t="s">
        <v>1943</v>
      </c>
      <c r="B7" t="s">
        <v>378</v>
      </c>
      <c r="C7" t="s">
        <v>377</v>
      </c>
    </row>
    <row r="8" spans="1:3" ht="15">
      <c r="A8" t="s">
        <v>1944</v>
      </c>
      <c r="B8" t="s">
        <v>54</v>
      </c>
      <c r="C8" t="s">
        <v>379</v>
      </c>
    </row>
    <row r="9" spans="1:3" ht="15">
      <c r="A9" t="s">
        <v>1945</v>
      </c>
      <c r="B9" t="s">
        <v>380</v>
      </c>
      <c r="C9" t="s">
        <v>381</v>
      </c>
    </row>
    <row r="10" spans="1:3" ht="15">
      <c r="A10" t="s">
        <v>1946</v>
      </c>
      <c r="B10" t="s">
        <v>383</v>
      </c>
      <c r="C10" t="s">
        <v>382</v>
      </c>
    </row>
    <row r="11" spans="1:3" ht="15">
      <c r="A11" t="s">
        <v>1947</v>
      </c>
      <c r="B11" t="s">
        <v>392</v>
      </c>
      <c r="C11" t="s">
        <v>384</v>
      </c>
    </row>
    <row r="12" spans="1:3" ht="15">
      <c r="A12" t="s">
        <v>1948</v>
      </c>
      <c r="B12" t="s">
        <v>489</v>
      </c>
      <c r="C12" t="s">
        <v>488</v>
      </c>
    </row>
    <row r="13" spans="1:3" ht="15">
      <c r="A13" t="s">
        <v>1948</v>
      </c>
      <c r="B13" t="s">
        <v>489</v>
      </c>
      <c r="C13" t="s">
        <v>488</v>
      </c>
    </row>
    <row r="14" spans="1:3" ht="15">
      <c r="A14" t="s">
        <v>1949</v>
      </c>
      <c r="B14" t="s">
        <v>15</v>
      </c>
      <c r="C14" t="s">
        <v>185</v>
      </c>
    </row>
    <row r="15" spans="1:3" ht="15">
      <c r="A15" t="s">
        <v>1950</v>
      </c>
      <c r="B15" t="s">
        <v>483</v>
      </c>
      <c r="C15" t="s">
        <v>294</v>
      </c>
    </row>
    <row r="16" spans="1:3" ht="15">
      <c r="A16" t="s">
        <v>1951</v>
      </c>
      <c r="B16" t="s">
        <v>16</v>
      </c>
      <c r="C16" t="s">
        <v>186</v>
      </c>
    </row>
    <row r="17" spans="1:3" ht="15">
      <c r="A17" t="s">
        <v>1952</v>
      </c>
      <c r="B17" t="s">
        <v>23</v>
      </c>
      <c r="C17" t="s">
        <v>187</v>
      </c>
    </row>
    <row r="18" spans="1:3" ht="15">
      <c r="A18" t="s">
        <v>1953</v>
      </c>
      <c r="B18" t="s">
        <v>17</v>
      </c>
      <c r="C18" t="s">
        <v>188</v>
      </c>
    </row>
    <row r="19" spans="1:3" ht="15">
      <c r="A19" t="s">
        <v>1954</v>
      </c>
      <c r="B19" t="s">
        <v>24</v>
      </c>
      <c r="C19" t="s">
        <v>189</v>
      </c>
    </row>
    <row r="20" spans="1:3" ht="15">
      <c r="A20" t="s">
        <v>1955</v>
      </c>
      <c r="B20" t="s">
        <v>18</v>
      </c>
      <c r="C20" t="s">
        <v>190</v>
      </c>
    </row>
    <row r="21" spans="1:3" ht="15">
      <c r="A21" t="s">
        <v>1956</v>
      </c>
      <c r="B21" t="s">
        <v>25</v>
      </c>
      <c r="C21" t="s">
        <v>329</v>
      </c>
    </row>
    <row r="22" spans="1:3" ht="15">
      <c r="A22" t="s">
        <v>1957</v>
      </c>
      <c r="B22" t="s">
        <v>136</v>
      </c>
      <c r="C22" t="s">
        <v>288</v>
      </c>
    </row>
    <row r="23" spans="1:3" ht="15">
      <c r="A23" t="s">
        <v>1958</v>
      </c>
      <c r="B23" t="s">
        <v>355</v>
      </c>
      <c r="C23" t="s">
        <v>354</v>
      </c>
    </row>
    <row r="24" spans="1:3" ht="15">
      <c r="A24" t="s">
        <v>1959</v>
      </c>
      <c r="B24" t="s">
        <v>19</v>
      </c>
      <c r="C24" t="s">
        <v>393</v>
      </c>
    </row>
    <row r="25" spans="1:3" ht="15">
      <c r="A25" t="s">
        <v>1960</v>
      </c>
      <c r="B25" t="s">
        <v>26</v>
      </c>
      <c r="C25" t="s">
        <v>394</v>
      </c>
    </row>
    <row r="26" spans="1:3" ht="15">
      <c r="A26" t="s">
        <v>1960</v>
      </c>
      <c r="B26" t="s">
        <v>26</v>
      </c>
      <c r="C26" t="s">
        <v>330</v>
      </c>
    </row>
    <row r="27" spans="1:3" ht="15">
      <c r="A27" t="s">
        <v>1961</v>
      </c>
      <c r="B27" t="s">
        <v>135</v>
      </c>
      <c r="C27" t="s">
        <v>395</v>
      </c>
    </row>
    <row r="28" spans="1:3" ht="15">
      <c r="A28" t="s">
        <v>1962</v>
      </c>
      <c r="B28" t="s">
        <v>499</v>
      </c>
      <c r="C28" t="s">
        <v>498</v>
      </c>
    </row>
    <row r="29" spans="1:3" ht="15">
      <c r="A29" t="s">
        <v>1963</v>
      </c>
      <c r="B29" t="s">
        <v>391</v>
      </c>
      <c r="C29" t="s">
        <v>395</v>
      </c>
    </row>
    <row r="30" spans="1:3" ht="15">
      <c r="A30" t="s">
        <v>1964</v>
      </c>
      <c r="B30" t="s">
        <v>397</v>
      </c>
      <c r="C30" t="s">
        <v>396</v>
      </c>
    </row>
    <row r="31" spans="1:3" ht="15">
      <c r="A31" t="s">
        <v>1965</v>
      </c>
      <c r="B31" t="s">
        <v>27</v>
      </c>
      <c r="C31" t="s">
        <v>398</v>
      </c>
    </row>
    <row r="32" spans="1:3" ht="15">
      <c r="A32" t="s">
        <v>1966</v>
      </c>
      <c r="B32" t="s">
        <v>28</v>
      </c>
      <c r="C32" t="s">
        <v>191</v>
      </c>
    </row>
    <row r="33" spans="1:3" ht="15">
      <c r="A33" t="s">
        <v>1967</v>
      </c>
      <c r="B33" t="s">
        <v>29</v>
      </c>
      <c r="C33" t="s">
        <v>464</v>
      </c>
    </row>
    <row r="34" spans="1:3" ht="15">
      <c r="A34" t="s">
        <v>1968</v>
      </c>
      <c r="B34" t="s">
        <v>30</v>
      </c>
      <c r="C34" t="s">
        <v>192</v>
      </c>
    </row>
    <row r="35" spans="1:3" ht="15">
      <c r="A35" t="s">
        <v>1969</v>
      </c>
      <c r="B35" t="s">
        <v>31</v>
      </c>
      <c r="C35" t="s">
        <v>193</v>
      </c>
    </row>
    <row r="36" spans="1:3" ht="15">
      <c r="A36" t="s">
        <v>1970</v>
      </c>
      <c r="B36" t="s">
        <v>32</v>
      </c>
      <c r="C36" t="s">
        <v>191</v>
      </c>
    </row>
    <row r="37" spans="1:3" ht="15">
      <c r="A37" t="s">
        <v>1971</v>
      </c>
      <c r="B37" t="s">
        <v>33</v>
      </c>
      <c r="C37" t="s">
        <v>194</v>
      </c>
    </row>
    <row r="38" spans="1:3" ht="15">
      <c r="A38" t="s">
        <v>1972</v>
      </c>
      <c r="B38" t="s">
        <v>34</v>
      </c>
      <c r="C38" t="s">
        <v>195</v>
      </c>
    </row>
    <row r="39" spans="1:3" ht="15">
      <c r="A39" t="s">
        <v>1973</v>
      </c>
      <c r="B39" t="s">
        <v>466</v>
      </c>
      <c r="C39" t="s">
        <v>465</v>
      </c>
    </row>
    <row r="40" spans="1:3" ht="15">
      <c r="A40" t="s">
        <v>1974</v>
      </c>
      <c r="B40" t="s">
        <v>20</v>
      </c>
      <c r="C40" t="s">
        <v>465</v>
      </c>
    </row>
    <row r="41" spans="1:3" ht="15">
      <c r="A41" t="s">
        <v>1975</v>
      </c>
      <c r="B41" t="s">
        <v>492</v>
      </c>
      <c r="C41" t="s">
        <v>491</v>
      </c>
    </row>
    <row r="42" spans="1:3" ht="15">
      <c r="A42" t="s">
        <v>1976</v>
      </c>
      <c r="B42" t="s">
        <v>21</v>
      </c>
      <c r="C42" t="s">
        <v>399</v>
      </c>
    </row>
    <row r="43" spans="1:3" ht="15">
      <c r="A43" t="s">
        <v>1977</v>
      </c>
      <c r="B43" t="s">
        <v>35</v>
      </c>
      <c r="C43" t="s">
        <v>1932</v>
      </c>
    </row>
    <row r="44" spans="1:3" ht="15">
      <c r="A44" t="s">
        <v>1978</v>
      </c>
      <c r="B44" t="s">
        <v>36</v>
      </c>
      <c r="C44" t="s">
        <v>196</v>
      </c>
    </row>
    <row r="45" spans="1:3" ht="15">
      <c r="A45" t="s">
        <v>1979</v>
      </c>
      <c r="B45" t="s">
        <v>37</v>
      </c>
      <c r="C45" t="s">
        <v>331</v>
      </c>
    </row>
    <row r="46" spans="1:3" ht="15">
      <c r="A46" t="s">
        <v>1980</v>
      </c>
      <c r="B46" t="s">
        <v>38</v>
      </c>
      <c r="C46" t="s">
        <v>197</v>
      </c>
    </row>
    <row r="47" spans="1:3" ht="15">
      <c r="A47" t="s">
        <v>1981</v>
      </c>
      <c r="B47" t="s">
        <v>22</v>
      </c>
      <c r="C47" t="s">
        <v>400</v>
      </c>
    </row>
    <row r="48" spans="1:3" ht="15">
      <c r="A48" t="s">
        <v>1982</v>
      </c>
      <c r="B48" t="s">
        <v>39</v>
      </c>
      <c r="C48" t="s">
        <v>198</v>
      </c>
    </row>
    <row r="49" spans="1:3" ht="15">
      <c r="A49" t="s">
        <v>1983</v>
      </c>
      <c r="B49" t="s">
        <v>40</v>
      </c>
      <c r="C49" t="s">
        <v>332</v>
      </c>
    </row>
    <row r="50" spans="1:3" ht="15">
      <c r="A50" t="s">
        <v>1984</v>
      </c>
      <c r="B50" t="s">
        <v>41</v>
      </c>
      <c r="C50" t="s">
        <v>199</v>
      </c>
    </row>
    <row r="51" spans="1:3" ht="15">
      <c r="A51" t="s">
        <v>1985</v>
      </c>
      <c r="B51" t="s">
        <v>42</v>
      </c>
      <c r="C51" t="s">
        <v>200</v>
      </c>
    </row>
    <row r="52" spans="1:3" ht="15">
      <c r="A52" t="s">
        <v>1986</v>
      </c>
      <c r="B52" t="s">
        <v>43</v>
      </c>
      <c r="C52" t="s">
        <v>201</v>
      </c>
    </row>
    <row r="53" spans="1:3" ht="15">
      <c r="A53" t="s">
        <v>1984</v>
      </c>
      <c r="B53" t="s">
        <v>41</v>
      </c>
      <c r="C53" t="s">
        <v>202</v>
      </c>
    </row>
    <row r="54" spans="1:3" ht="15">
      <c r="A54" t="s">
        <v>1987</v>
      </c>
      <c r="B54" t="s">
        <v>44</v>
      </c>
      <c r="C54" t="s">
        <v>203</v>
      </c>
    </row>
    <row r="55" spans="1:3" ht="15">
      <c r="A55" t="s">
        <v>1988</v>
      </c>
      <c r="B55" t="s">
        <v>401</v>
      </c>
      <c r="C55" t="s">
        <v>356</v>
      </c>
    </row>
    <row r="56" spans="1:3" ht="15">
      <c r="A56" t="s">
        <v>1989</v>
      </c>
      <c r="B56" t="s">
        <v>500</v>
      </c>
      <c r="C56" t="s">
        <v>490</v>
      </c>
    </row>
    <row r="57" spans="1:3" ht="15">
      <c r="A57" t="s">
        <v>1990</v>
      </c>
      <c r="B57" t="s">
        <v>45</v>
      </c>
      <c r="C57" t="s">
        <v>333</v>
      </c>
    </row>
    <row r="58" spans="1:3" ht="15">
      <c r="A58" t="s">
        <v>1991</v>
      </c>
      <c r="B58" t="s">
        <v>46</v>
      </c>
      <c r="C58" t="s">
        <v>204</v>
      </c>
    </row>
    <row r="59" spans="1:3" ht="15">
      <c r="A59" t="s">
        <v>1992</v>
      </c>
      <c r="B59" t="s">
        <v>402</v>
      </c>
      <c r="C59" t="s">
        <v>205</v>
      </c>
    </row>
    <row r="60" spans="1:3" ht="15">
      <c r="A60" t="s">
        <v>1993</v>
      </c>
      <c r="B60" t="s">
        <v>47</v>
      </c>
      <c r="C60" t="s">
        <v>206</v>
      </c>
    </row>
    <row r="61" spans="1:3" ht="15">
      <c r="A61" t="s">
        <v>1994</v>
      </c>
      <c r="B61" t="s">
        <v>48</v>
      </c>
      <c r="C61" t="s">
        <v>207</v>
      </c>
    </row>
    <row r="62" spans="1:3" ht="15">
      <c r="A62" t="s">
        <v>1995</v>
      </c>
      <c r="B62" t="s">
        <v>49</v>
      </c>
      <c r="C62" t="s">
        <v>208</v>
      </c>
    </row>
    <row r="63" spans="1:3" ht="15">
      <c r="A63" t="s">
        <v>1996</v>
      </c>
      <c r="B63" t="s">
        <v>50</v>
      </c>
      <c r="C63" t="s">
        <v>209</v>
      </c>
    </row>
    <row r="64" spans="1:3" ht="15">
      <c r="A64" t="s">
        <v>1997</v>
      </c>
      <c r="B64" t="s">
        <v>51</v>
      </c>
      <c r="C64" t="s">
        <v>210</v>
      </c>
    </row>
    <row r="65" spans="1:3" ht="15">
      <c r="A65" t="s">
        <v>1998</v>
      </c>
      <c r="B65" t="s">
        <v>52</v>
      </c>
      <c r="C65" t="s">
        <v>211</v>
      </c>
    </row>
    <row r="66" spans="1:3" ht="15">
      <c r="A66" t="s">
        <v>1999</v>
      </c>
      <c r="B66" t="s">
        <v>53</v>
      </c>
      <c r="C66" t="s">
        <v>334</v>
      </c>
    </row>
    <row r="67" spans="1:3" ht="15">
      <c r="A67" t="s">
        <v>2000</v>
      </c>
      <c r="B67" t="s">
        <v>54</v>
      </c>
      <c r="C67" t="s">
        <v>212</v>
      </c>
    </row>
    <row r="68" spans="1:3" ht="15">
      <c r="A68" t="s">
        <v>2001</v>
      </c>
      <c r="B68" t="s">
        <v>55</v>
      </c>
      <c r="C68" t="s">
        <v>403</v>
      </c>
    </row>
    <row r="69" spans="1:3" ht="15">
      <c r="A69" t="s">
        <v>2002</v>
      </c>
      <c r="B69" t="s">
        <v>436</v>
      </c>
      <c r="C69" t="s">
        <v>404</v>
      </c>
    </row>
    <row r="70" spans="1:3" ht="15">
      <c r="A70" t="s">
        <v>2003</v>
      </c>
      <c r="B70" t="s">
        <v>468</v>
      </c>
      <c r="C70" t="s">
        <v>467</v>
      </c>
    </row>
    <row r="71" spans="1:3" ht="15">
      <c r="A71" t="s">
        <v>2004</v>
      </c>
      <c r="B71" t="s">
        <v>56</v>
      </c>
      <c r="C71" t="s">
        <v>213</v>
      </c>
    </row>
    <row r="72" spans="1:3" ht="15">
      <c r="A72" t="s">
        <v>2005</v>
      </c>
      <c r="B72" t="s">
        <v>437</v>
      </c>
      <c r="C72" t="s">
        <v>357</v>
      </c>
    </row>
    <row r="73" spans="1:3" ht="15">
      <c r="A73" t="s">
        <v>2006</v>
      </c>
      <c r="B73" t="s">
        <v>57</v>
      </c>
      <c r="C73" t="s">
        <v>214</v>
      </c>
    </row>
    <row r="74" spans="1:3" ht="15">
      <c r="A74" t="s">
        <v>2007</v>
      </c>
      <c r="B74" t="s">
        <v>58</v>
      </c>
      <c r="C74" t="s">
        <v>215</v>
      </c>
    </row>
    <row r="75" spans="1:3" ht="15">
      <c r="A75" t="s">
        <v>2008</v>
      </c>
      <c r="B75" t="s">
        <v>497</v>
      </c>
      <c r="C75" t="s">
        <v>496</v>
      </c>
    </row>
    <row r="76" spans="1:3" ht="15">
      <c r="A76" t="s">
        <v>2009</v>
      </c>
      <c r="B76" t="s">
        <v>59</v>
      </c>
      <c r="C76" t="s">
        <v>216</v>
      </c>
    </row>
    <row r="77" spans="1:3" ht="15">
      <c r="A77" t="s">
        <v>2010</v>
      </c>
      <c r="B77" t="s">
        <v>171</v>
      </c>
      <c r="C77" t="s">
        <v>316</v>
      </c>
    </row>
    <row r="78" spans="1:3" ht="15">
      <c r="A78" t="s">
        <v>2011</v>
      </c>
      <c r="B78" t="s">
        <v>172</v>
      </c>
      <c r="C78" t="s">
        <v>317</v>
      </c>
    </row>
    <row r="79" spans="1:3" ht="15">
      <c r="A79" t="s">
        <v>2012</v>
      </c>
      <c r="B79" t="s">
        <v>173</v>
      </c>
      <c r="C79" t="s">
        <v>318</v>
      </c>
    </row>
    <row r="80" spans="1:3" ht="15">
      <c r="A80" t="s">
        <v>2013</v>
      </c>
      <c r="B80" t="s">
        <v>406</v>
      </c>
      <c r="C80" t="s">
        <v>405</v>
      </c>
    </row>
    <row r="81" spans="1:3" ht="15">
      <c r="A81" t="s">
        <v>2014</v>
      </c>
      <c r="B81" t="s">
        <v>62</v>
      </c>
      <c r="C81" t="s">
        <v>219</v>
      </c>
    </row>
    <row r="82" spans="1:3" ht="15">
      <c r="A82" t="s">
        <v>2015</v>
      </c>
      <c r="B82" t="s">
        <v>63</v>
      </c>
      <c r="C82" t="s">
        <v>220</v>
      </c>
    </row>
    <row r="83" spans="1:3" ht="15">
      <c r="A83" t="s">
        <v>2016</v>
      </c>
      <c r="B83" t="s">
        <v>64</v>
      </c>
      <c r="C83" t="s">
        <v>221</v>
      </c>
    </row>
    <row r="84" spans="1:3" ht="15">
      <c r="A84" t="s">
        <v>2017</v>
      </c>
      <c r="B84" t="s">
        <v>386</v>
      </c>
      <c r="C84" t="s">
        <v>385</v>
      </c>
    </row>
    <row r="85" spans="1:3" ht="15">
      <c r="A85" t="s">
        <v>2018</v>
      </c>
      <c r="B85" t="s">
        <v>388</v>
      </c>
      <c r="C85" t="s">
        <v>389</v>
      </c>
    </row>
    <row r="86" spans="1:3" ht="15">
      <c r="A86" t="s">
        <v>2019</v>
      </c>
      <c r="B86" t="s">
        <v>387</v>
      </c>
      <c r="C86" t="s">
        <v>390</v>
      </c>
    </row>
    <row r="87" spans="1:3" ht="15">
      <c r="A87" t="s">
        <v>2020</v>
      </c>
      <c r="B87" t="s">
        <v>60</v>
      </c>
      <c r="C87" t="s">
        <v>217</v>
      </c>
    </row>
    <row r="88" spans="1:3" ht="15">
      <c r="A88" t="s">
        <v>2021</v>
      </c>
      <c r="B88" t="s">
        <v>61</v>
      </c>
      <c r="C88" t="s">
        <v>218</v>
      </c>
    </row>
    <row r="89" spans="1:3" ht="15">
      <c r="A89" t="s">
        <v>2022</v>
      </c>
      <c r="B89" t="s">
        <v>408</v>
      </c>
      <c r="C89" t="s">
        <v>407</v>
      </c>
    </row>
    <row r="90" spans="1:3" ht="15">
      <c r="A90" t="s">
        <v>2023</v>
      </c>
      <c r="B90" t="s">
        <v>65</v>
      </c>
      <c r="C90" t="s">
        <v>222</v>
      </c>
    </row>
    <row r="91" spans="1:3" ht="15">
      <c r="A91" t="s">
        <v>2024</v>
      </c>
      <c r="B91" t="s">
        <v>68</v>
      </c>
      <c r="C91" t="s">
        <v>225</v>
      </c>
    </row>
    <row r="92" spans="1:3" ht="15">
      <c r="A92" t="s">
        <v>2025</v>
      </c>
      <c r="B92" t="s">
        <v>70</v>
      </c>
      <c r="C92" t="s">
        <v>469</v>
      </c>
    </row>
    <row r="93" spans="1:3" ht="15">
      <c r="A93" t="s">
        <v>2026</v>
      </c>
      <c r="B93" t="s">
        <v>71</v>
      </c>
      <c r="C93" t="s">
        <v>227</v>
      </c>
    </row>
    <row r="94" spans="1:3" ht="15">
      <c r="A94" t="s">
        <v>2027</v>
      </c>
      <c r="B94" t="s">
        <v>69</v>
      </c>
      <c r="C94" t="s">
        <v>226</v>
      </c>
    </row>
    <row r="95" spans="1:3" ht="15">
      <c r="A95" t="s">
        <v>2028</v>
      </c>
      <c r="B95" t="s">
        <v>72</v>
      </c>
      <c r="C95" t="s">
        <v>228</v>
      </c>
    </row>
    <row r="96" spans="1:3" ht="15">
      <c r="A96" t="s">
        <v>2029</v>
      </c>
      <c r="B96" t="s">
        <v>73</v>
      </c>
      <c r="C96" t="s">
        <v>229</v>
      </c>
    </row>
    <row r="97" spans="1:3" ht="15">
      <c r="A97" t="s">
        <v>2030</v>
      </c>
      <c r="B97" t="s">
        <v>74</v>
      </c>
      <c r="C97" t="s">
        <v>230</v>
      </c>
    </row>
    <row r="98" spans="1:3" ht="15">
      <c r="A98" t="s">
        <v>2031</v>
      </c>
      <c r="B98" t="s">
        <v>75</v>
      </c>
      <c r="C98" t="s">
        <v>231</v>
      </c>
    </row>
    <row r="99" spans="1:3" ht="15">
      <c r="A99" t="s">
        <v>2032</v>
      </c>
      <c r="B99" t="s">
        <v>77</v>
      </c>
      <c r="C99" t="s">
        <v>232</v>
      </c>
    </row>
    <row r="100" spans="1:3" ht="15">
      <c r="A100" t="s">
        <v>2033</v>
      </c>
      <c r="B100" t="s">
        <v>78</v>
      </c>
      <c r="C100" t="s">
        <v>233</v>
      </c>
    </row>
    <row r="101" spans="1:3" ht="15">
      <c r="A101" t="s">
        <v>2034</v>
      </c>
      <c r="B101" t="s">
        <v>79</v>
      </c>
      <c r="C101" t="s">
        <v>234</v>
      </c>
    </row>
    <row r="102" spans="1:3" ht="15">
      <c r="A102" t="s">
        <v>2035</v>
      </c>
      <c r="B102" t="s">
        <v>76</v>
      </c>
      <c r="C102" t="s">
        <v>335</v>
      </c>
    </row>
    <row r="103" spans="1:3" ht="15">
      <c r="A103" t="s">
        <v>2036</v>
      </c>
      <c r="B103" t="s">
        <v>67</v>
      </c>
      <c r="C103" t="s">
        <v>224</v>
      </c>
    </row>
    <row r="104" spans="1:3" ht="15">
      <c r="A104" t="s">
        <v>2037</v>
      </c>
      <c r="B104" t="s">
        <v>66</v>
      </c>
      <c r="C104" t="s">
        <v>223</v>
      </c>
    </row>
    <row r="105" spans="1:3" ht="15">
      <c r="A105" t="s">
        <v>2038</v>
      </c>
      <c r="B105" t="s">
        <v>80</v>
      </c>
      <c r="C105" t="s">
        <v>235</v>
      </c>
    </row>
    <row r="106" spans="1:3" ht="15">
      <c r="A106" t="s">
        <v>2039</v>
      </c>
      <c r="B106" t="s">
        <v>81</v>
      </c>
      <c r="C106" t="s">
        <v>236</v>
      </c>
    </row>
    <row r="107" spans="1:3" ht="15">
      <c r="A107" t="s">
        <v>2039</v>
      </c>
      <c r="B107" t="s">
        <v>81</v>
      </c>
      <c r="C107" t="s">
        <v>239</v>
      </c>
    </row>
    <row r="108" spans="1:3" ht="15">
      <c r="A108" t="s">
        <v>2040</v>
      </c>
      <c r="B108" t="s">
        <v>82</v>
      </c>
      <c r="C108" t="s">
        <v>237</v>
      </c>
    </row>
    <row r="109" spans="1:3" ht="15">
      <c r="A109" t="s">
        <v>2041</v>
      </c>
      <c r="B109" t="s">
        <v>84</v>
      </c>
      <c r="C109" t="s">
        <v>344</v>
      </c>
    </row>
    <row r="110" spans="1:3" ht="15">
      <c r="A110" t="s">
        <v>2042</v>
      </c>
      <c r="B110" t="s">
        <v>85</v>
      </c>
      <c r="C110" t="s">
        <v>240</v>
      </c>
    </row>
    <row r="111" spans="1:3" ht="15">
      <c r="A111" t="s">
        <v>2043</v>
      </c>
      <c r="B111" t="s">
        <v>86</v>
      </c>
      <c r="C111" t="s">
        <v>409</v>
      </c>
    </row>
    <row r="112" spans="1:3" ht="15">
      <c r="A112" t="s">
        <v>2044</v>
      </c>
      <c r="B112" t="s">
        <v>411</v>
      </c>
      <c r="C112" t="s">
        <v>410</v>
      </c>
    </row>
    <row r="113" spans="1:3" ht="15">
      <c r="A113" t="s">
        <v>2045</v>
      </c>
      <c r="B113" t="s">
        <v>87</v>
      </c>
      <c r="C113" t="s">
        <v>241</v>
      </c>
    </row>
    <row r="114" spans="1:3" ht="15">
      <c r="A114" t="s">
        <v>2046</v>
      </c>
      <c r="B114" t="s">
        <v>83</v>
      </c>
      <c r="C114" t="s">
        <v>238</v>
      </c>
    </row>
    <row r="115" spans="1:3" ht="15">
      <c r="A115" t="s">
        <v>2045</v>
      </c>
      <c r="B115" t="s">
        <v>87</v>
      </c>
      <c r="C115" t="s">
        <v>242</v>
      </c>
    </row>
    <row r="116" spans="1:3" ht="15">
      <c r="A116" t="s">
        <v>2047</v>
      </c>
      <c r="B116" t="s">
        <v>125</v>
      </c>
      <c r="C116" t="s">
        <v>278</v>
      </c>
    </row>
    <row r="117" spans="1:3" ht="15">
      <c r="A117" t="s">
        <v>2047</v>
      </c>
      <c r="B117" t="s">
        <v>125</v>
      </c>
      <c r="C117" t="s">
        <v>279</v>
      </c>
    </row>
    <row r="118" spans="1:3" ht="15">
      <c r="A118" t="s">
        <v>2048</v>
      </c>
      <c r="B118" t="s">
        <v>438</v>
      </c>
      <c r="C118" t="s">
        <v>243</v>
      </c>
    </row>
    <row r="119" spans="1:3" ht="15">
      <c r="A119" t="s">
        <v>2049</v>
      </c>
      <c r="B119" t="s">
        <v>88</v>
      </c>
      <c r="C119" t="s">
        <v>244</v>
      </c>
    </row>
    <row r="120" spans="1:3" ht="15">
      <c r="A120" t="s">
        <v>2050</v>
      </c>
      <c r="B120" t="s">
        <v>89</v>
      </c>
      <c r="C120" t="s">
        <v>245</v>
      </c>
    </row>
    <row r="121" spans="1:3" ht="15">
      <c r="A121" t="s">
        <v>2051</v>
      </c>
      <c r="B121" t="s">
        <v>439</v>
      </c>
      <c r="C121" t="s">
        <v>246</v>
      </c>
    </row>
    <row r="122" spans="1:3" ht="15">
      <c r="A122" t="s">
        <v>2052</v>
      </c>
      <c r="B122" t="s">
        <v>90</v>
      </c>
      <c r="C122" t="s">
        <v>247</v>
      </c>
    </row>
    <row r="123" spans="1:3" ht="15">
      <c r="A123" t="s">
        <v>2053</v>
      </c>
      <c r="B123" t="s">
        <v>91</v>
      </c>
      <c r="C123" t="s">
        <v>248</v>
      </c>
    </row>
    <row r="124" spans="1:3" ht="15">
      <c r="A124" t="s">
        <v>2054</v>
      </c>
      <c r="B124" t="s">
        <v>92</v>
      </c>
      <c r="C124" t="s">
        <v>249</v>
      </c>
    </row>
    <row r="125" spans="1:3" ht="15">
      <c r="A125" t="s">
        <v>2055</v>
      </c>
      <c r="B125" t="s">
        <v>93</v>
      </c>
      <c r="C125" t="s">
        <v>485</v>
      </c>
    </row>
    <row r="126" spans="1:3" ht="15">
      <c r="A126" t="s">
        <v>2056</v>
      </c>
      <c r="B126" t="s">
        <v>94</v>
      </c>
      <c r="C126" t="s">
        <v>250</v>
      </c>
    </row>
    <row r="127" spans="1:3" ht="15">
      <c r="A127" t="s">
        <v>2057</v>
      </c>
      <c r="B127" t="s">
        <v>95</v>
      </c>
      <c r="C127" t="s">
        <v>251</v>
      </c>
    </row>
    <row r="128" spans="1:3" ht="15">
      <c r="A128" t="s">
        <v>2058</v>
      </c>
      <c r="B128" t="s">
        <v>129</v>
      </c>
      <c r="C128" t="s">
        <v>432</v>
      </c>
    </row>
    <row r="129" spans="1:3" ht="15">
      <c r="A129" t="s">
        <v>2059</v>
      </c>
      <c r="B129" t="s">
        <v>429</v>
      </c>
      <c r="C129" t="s">
        <v>433</v>
      </c>
    </row>
    <row r="130" spans="1:3" ht="15">
      <c r="A130" t="s">
        <v>2060</v>
      </c>
      <c r="B130" t="s">
        <v>430</v>
      </c>
      <c r="C130" t="s">
        <v>434</v>
      </c>
    </row>
    <row r="131" spans="1:3" ht="15">
      <c r="A131" t="s">
        <v>2061</v>
      </c>
      <c r="B131" t="s">
        <v>431</v>
      </c>
      <c r="C131" t="s">
        <v>435</v>
      </c>
    </row>
    <row r="132" spans="1:3" ht="15">
      <c r="A132" t="s">
        <v>2062</v>
      </c>
      <c r="B132" t="s">
        <v>96</v>
      </c>
      <c r="C132" t="s">
        <v>252</v>
      </c>
    </row>
    <row r="133" spans="1:3" ht="15">
      <c r="A133" t="s">
        <v>2063</v>
      </c>
      <c r="B133" t="s">
        <v>97</v>
      </c>
      <c r="C133" t="s">
        <v>253</v>
      </c>
    </row>
    <row r="134" spans="1:3" ht="15">
      <c r="A134" t="s">
        <v>2064</v>
      </c>
      <c r="B134" t="s">
        <v>98</v>
      </c>
      <c r="C134" t="s">
        <v>254</v>
      </c>
    </row>
    <row r="135" spans="1:3" ht="15">
      <c r="A135" t="s">
        <v>2065</v>
      </c>
      <c r="B135" t="s">
        <v>99</v>
      </c>
      <c r="C135" t="s">
        <v>345</v>
      </c>
    </row>
    <row r="136" spans="1:3" ht="15">
      <c r="A136" t="s">
        <v>2066</v>
      </c>
      <c r="B136" t="s">
        <v>100</v>
      </c>
      <c r="C136" t="s">
        <v>255</v>
      </c>
    </row>
    <row r="137" spans="1:3" ht="15">
      <c r="A137" t="s">
        <v>2067</v>
      </c>
      <c r="B137" t="s">
        <v>156</v>
      </c>
      <c r="C137" t="s">
        <v>304</v>
      </c>
    </row>
    <row r="138" spans="1:3" ht="15">
      <c r="A138" t="s">
        <v>2068</v>
      </c>
      <c r="B138" t="s">
        <v>120</v>
      </c>
      <c r="C138" t="s">
        <v>273</v>
      </c>
    </row>
    <row r="139" spans="1:3" ht="15">
      <c r="A139" t="s">
        <v>2069</v>
      </c>
      <c r="B139" t="s">
        <v>122</v>
      </c>
      <c r="C139" t="s">
        <v>275</v>
      </c>
    </row>
    <row r="140" spans="1:3" ht="15">
      <c r="A140" t="s">
        <v>2070</v>
      </c>
      <c r="B140" t="s">
        <v>124</v>
      </c>
      <c r="C140" t="s">
        <v>277</v>
      </c>
    </row>
    <row r="141" spans="1:3" ht="15">
      <c r="A141" t="s">
        <v>2071</v>
      </c>
      <c r="B141" t="s">
        <v>126</v>
      </c>
      <c r="C141" t="s">
        <v>280</v>
      </c>
    </row>
    <row r="142" spans="1:3" ht="15">
      <c r="A142" t="s">
        <v>2072</v>
      </c>
      <c r="B142" t="s">
        <v>117</v>
      </c>
      <c r="C142" t="s">
        <v>270</v>
      </c>
    </row>
    <row r="143" spans="1:3" ht="15">
      <c r="A143" t="s">
        <v>2073</v>
      </c>
      <c r="B143" t="s">
        <v>118</v>
      </c>
      <c r="C143" t="s">
        <v>271</v>
      </c>
    </row>
    <row r="144" spans="1:3" ht="15">
      <c r="A144" t="s">
        <v>2074</v>
      </c>
      <c r="B144" t="s">
        <v>119</v>
      </c>
      <c r="C144" t="s">
        <v>272</v>
      </c>
    </row>
    <row r="145" spans="1:3" ht="15">
      <c r="A145" t="s">
        <v>2075</v>
      </c>
      <c r="B145" t="s">
        <v>121</v>
      </c>
      <c r="C145" t="s">
        <v>274</v>
      </c>
    </row>
    <row r="146" spans="1:3" ht="15">
      <c r="A146" t="s">
        <v>2076</v>
      </c>
      <c r="B146" t="s">
        <v>123</v>
      </c>
      <c r="C146" t="s">
        <v>276</v>
      </c>
    </row>
    <row r="147" spans="1:3" ht="15">
      <c r="A147" t="s">
        <v>2077</v>
      </c>
      <c r="B147" t="s">
        <v>359</v>
      </c>
      <c r="C147" t="s">
        <v>358</v>
      </c>
    </row>
    <row r="148" spans="1:3" ht="15">
      <c r="A148" t="s">
        <v>2078</v>
      </c>
      <c r="B148" t="s">
        <v>103</v>
      </c>
      <c r="C148" t="s">
        <v>258</v>
      </c>
    </row>
    <row r="149" spans="1:3" ht="15">
      <c r="A149" t="s">
        <v>2079</v>
      </c>
      <c r="B149" t="s">
        <v>104</v>
      </c>
      <c r="C149" t="s">
        <v>259</v>
      </c>
    </row>
    <row r="150" spans="1:3" ht="15">
      <c r="A150" t="s">
        <v>2080</v>
      </c>
      <c r="B150" t="s">
        <v>105</v>
      </c>
      <c r="C150" t="s">
        <v>260</v>
      </c>
    </row>
    <row r="151" spans="1:3" ht="15">
      <c r="A151" t="s">
        <v>2081</v>
      </c>
      <c r="B151" t="s">
        <v>106</v>
      </c>
      <c r="C151" t="s">
        <v>261</v>
      </c>
    </row>
    <row r="152" spans="1:3" ht="15">
      <c r="A152" t="s">
        <v>2082</v>
      </c>
      <c r="B152" t="s">
        <v>107</v>
      </c>
      <c r="C152" t="s">
        <v>262</v>
      </c>
    </row>
    <row r="153" spans="1:3" ht="15">
      <c r="A153" t="s">
        <v>2083</v>
      </c>
      <c r="B153" t="s">
        <v>108</v>
      </c>
      <c r="C153" t="s">
        <v>263</v>
      </c>
    </row>
    <row r="154" spans="1:3" ht="15">
      <c r="A154" t="s">
        <v>2084</v>
      </c>
      <c r="B154" t="s">
        <v>110</v>
      </c>
      <c r="C154" t="s">
        <v>264</v>
      </c>
    </row>
    <row r="155" spans="1:3" ht="15">
      <c r="A155" t="s">
        <v>2085</v>
      </c>
      <c r="B155" t="s">
        <v>111</v>
      </c>
      <c r="C155" t="s">
        <v>347</v>
      </c>
    </row>
    <row r="156" spans="1:3" ht="15">
      <c r="A156" t="s">
        <v>2086</v>
      </c>
      <c r="B156" t="s">
        <v>109</v>
      </c>
      <c r="C156" t="s">
        <v>346</v>
      </c>
    </row>
    <row r="157" spans="1:3" ht="15">
      <c r="A157" t="s">
        <v>2087</v>
      </c>
      <c r="B157" t="s">
        <v>112</v>
      </c>
      <c r="C157" t="s">
        <v>265</v>
      </c>
    </row>
    <row r="158" spans="1:3" ht="15">
      <c r="A158" t="s">
        <v>2088</v>
      </c>
      <c r="B158" t="s">
        <v>113</v>
      </c>
      <c r="C158" t="s">
        <v>266</v>
      </c>
    </row>
    <row r="159" spans="1:3" ht="15">
      <c r="A159" t="s">
        <v>2089</v>
      </c>
      <c r="B159" t="s">
        <v>114</v>
      </c>
      <c r="C159" t="s">
        <v>267</v>
      </c>
    </row>
    <row r="160" spans="1:3" ht="15">
      <c r="A160" t="s">
        <v>2090</v>
      </c>
      <c r="B160" t="s">
        <v>115</v>
      </c>
      <c r="C160" t="s">
        <v>268</v>
      </c>
    </row>
    <row r="161" spans="1:3" ht="15">
      <c r="A161" t="s">
        <v>2091</v>
      </c>
      <c r="B161" t="s">
        <v>116</v>
      </c>
      <c r="C161" t="s">
        <v>269</v>
      </c>
    </row>
    <row r="162" spans="1:3" ht="15">
      <c r="A162" t="s">
        <v>2092</v>
      </c>
      <c r="B162" t="s">
        <v>102</v>
      </c>
      <c r="C162" t="s">
        <v>257</v>
      </c>
    </row>
    <row r="163" spans="1:3" ht="15">
      <c r="A163" t="s">
        <v>2093</v>
      </c>
      <c r="B163" t="s">
        <v>101</v>
      </c>
      <c r="C163" t="s">
        <v>256</v>
      </c>
    </row>
    <row r="164" spans="1:3" ht="15">
      <c r="A164" t="s">
        <v>2094</v>
      </c>
      <c r="B164" t="s">
        <v>127</v>
      </c>
      <c r="C164" t="s">
        <v>412</v>
      </c>
    </row>
    <row r="165" spans="1:3" ht="15">
      <c r="A165" t="s">
        <v>2095</v>
      </c>
      <c r="B165" t="s">
        <v>128</v>
      </c>
      <c r="C165" t="s">
        <v>281</v>
      </c>
    </row>
    <row r="166" spans="1:3" ht="15">
      <c r="A166" t="s">
        <v>2096</v>
      </c>
      <c r="B166" t="s">
        <v>129</v>
      </c>
      <c r="C166" t="s">
        <v>282</v>
      </c>
    </row>
    <row r="167" spans="1:3" ht="15">
      <c r="A167" t="s">
        <v>2097</v>
      </c>
      <c r="B167" t="s">
        <v>130</v>
      </c>
      <c r="C167" t="s">
        <v>283</v>
      </c>
    </row>
    <row r="168" spans="1:3" ht="15">
      <c r="A168" t="s">
        <v>2098</v>
      </c>
      <c r="B168" t="s">
        <v>132</v>
      </c>
      <c r="C168" t="s">
        <v>284</v>
      </c>
    </row>
    <row r="169" spans="1:3" ht="15">
      <c r="A169" t="s">
        <v>2099</v>
      </c>
      <c r="B169" t="s">
        <v>184</v>
      </c>
      <c r="C169" t="s">
        <v>285</v>
      </c>
    </row>
    <row r="170" spans="1:3" ht="15">
      <c r="A170" t="s">
        <v>2100</v>
      </c>
      <c r="B170" t="s">
        <v>133</v>
      </c>
      <c r="C170" t="s">
        <v>286</v>
      </c>
    </row>
    <row r="171" spans="1:3" ht="15">
      <c r="A171" t="s">
        <v>2101</v>
      </c>
      <c r="B171" t="s">
        <v>134</v>
      </c>
      <c r="C171" t="s">
        <v>287</v>
      </c>
    </row>
    <row r="172" spans="1:3" ht="15">
      <c r="A172" t="s">
        <v>2102</v>
      </c>
      <c r="B172" t="s">
        <v>463</v>
      </c>
      <c r="C172" t="s">
        <v>462</v>
      </c>
    </row>
    <row r="173" spans="1:3" ht="15">
      <c r="A173" t="s">
        <v>2103</v>
      </c>
      <c r="B173" t="s">
        <v>137</v>
      </c>
      <c r="C173" t="s">
        <v>289</v>
      </c>
    </row>
    <row r="174" spans="1:3" ht="15">
      <c r="A174" t="s">
        <v>2104</v>
      </c>
      <c r="B174" t="s">
        <v>138</v>
      </c>
      <c r="C174" t="s">
        <v>349</v>
      </c>
    </row>
    <row r="175" spans="1:3" ht="15">
      <c r="A175" t="s">
        <v>2105</v>
      </c>
      <c r="B175" t="s">
        <v>495</v>
      </c>
      <c r="C175" t="s">
        <v>493</v>
      </c>
    </row>
    <row r="176" spans="1:3" ht="15">
      <c r="A176" t="s">
        <v>2106</v>
      </c>
      <c r="B176" t="s">
        <v>472</v>
      </c>
      <c r="C176" t="s">
        <v>471</v>
      </c>
    </row>
    <row r="177" spans="1:3" ht="15">
      <c r="A177" t="s">
        <v>2107</v>
      </c>
      <c r="B177" t="s">
        <v>176</v>
      </c>
      <c r="C177" t="s">
        <v>320</v>
      </c>
    </row>
    <row r="178" spans="1:3" ht="15">
      <c r="A178" t="s">
        <v>2108</v>
      </c>
      <c r="B178" t="s">
        <v>177</v>
      </c>
      <c r="C178" t="s">
        <v>321</v>
      </c>
    </row>
    <row r="179" spans="1:3" ht="15">
      <c r="A179" t="s">
        <v>2109</v>
      </c>
      <c r="B179" t="s">
        <v>178</v>
      </c>
      <c r="C179" t="s">
        <v>322</v>
      </c>
    </row>
    <row r="180" spans="1:3" ht="15">
      <c r="A180" t="s">
        <v>2110</v>
      </c>
      <c r="B180" t="s">
        <v>179</v>
      </c>
      <c r="C180" t="s">
        <v>323</v>
      </c>
    </row>
    <row r="181" spans="1:3" ht="15">
      <c r="A181" t="s">
        <v>2111</v>
      </c>
      <c r="B181" t="s">
        <v>470</v>
      </c>
      <c r="C181" t="s">
        <v>324</v>
      </c>
    </row>
    <row r="182" spans="1:3" ht="15">
      <c r="A182" t="s">
        <v>2112</v>
      </c>
      <c r="B182" t="s">
        <v>180</v>
      </c>
      <c r="C182" t="s">
        <v>325</v>
      </c>
    </row>
    <row r="183" spans="1:3" ht="15">
      <c r="A183" t="s">
        <v>2113</v>
      </c>
      <c r="B183" t="s">
        <v>181</v>
      </c>
      <c r="C183" t="s">
        <v>326</v>
      </c>
    </row>
    <row r="184" spans="1:3" ht="15">
      <c r="A184" t="s">
        <v>2114</v>
      </c>
      <c r="B184" t="s">
        <v>182</v>
      </c>
      <c r="C184" t="s">
        <v>327</v>
      </c>
    </row>
    <row r="185" spans="1:3" ht="15">
      <c r="A185" t="s">
        <v>2115</v>
      </c>
      <c r="B185" t="s">
        <v>366</v>
      </c>
      <c r="C185" t="s">
        <v>365</v>
      </c>
    </row>
    <row r="186" spans="1:3" ht="15">
      <c r="A186" t="s">
        <v>2116</v>
      </c>
      <c r="B186" t="s">
        <v>160</v>
      </c>
      <c r="C186" t="s">
        <v>308</v>
      </c>
    </row>
    <row r="187" spans="1:3" ht="15">
      <c r="A187" t="s">
        <v>2117</v>
      </c>
      <c r="B187" t="s">
        <v>161</v>
      </c>
      <c r="C187" t="s">
        <v>309</v>
      </c>
    </row>
    <row r="188" spans="1:3" ht="15">
      <c r="A188" t="s">
        <v>2118</v>
      </c>
      <c r="B188" t="s">
        <v>167</v>
      </c>
      <c r="C188" t="s">
        <v>313</v>
      </c>
    </row>
    <row r="189" spans="1:3" ht="15">
      <c r="A189" t="s">
        <v>2119</v>
      </c>
      <c r="B189" t="s">
        <v>168</v>
      </c>
      <c r="C189" t="s">
        <v>314</v>
      </c>
    </row>
    <row r="190" spans="1:3" ht="15">
      <c r="A190" t="s">
        <v>2120</v>
      </c>
      <c r="B190" t="s">
        <v>169</v>
      </c>
      <c r="C190" t="s">
        <v>413</v>
      </c>
    </row>
    <row r="191" spans="1:3" ht="15">
      <c r="A191" t="s">
        <v>2121</v>
      </c>
      <c r="B191" t="s">
        <v>183</v>
      </c>
      <c r="C191" t="s">
        <v>328</v>
      </c>
    </row>
    <row r="192" spans="1:3" ht="15">
      <c r="A192" t="s">
        <v>2122</v>
      </c>
      <c r="B192" t="s">
        <v>361</v>
      </c>
      <c r="C192" t="s">
        <v>362</v>
      </c>
    </row>
    <row r="193" spans="1:3" ht="15">
      <c r="A193" t="s">
        <v>2123</v>
      </c>
      <c r="B193" t="s">
        <v>163</v>
      </c>
      <c r="C193" t="s">
        <v>311</v>
      </c>
    </row>
    <row r="194" spans="1:3" ht="15">
      <c r="A194" t="s">
        <v>2124</v>
      </c>
      <c r="B194" t="s">
        <v>164</v>
      </c>
      <c r="C194" t="s">
        <v>418</v>
      </c>
    </row>
    <row r="195" spans="1:3" ht="15">
      <c r="A195" t="s">
        <v>2125</v>
      </c>
      <c r="B195" t="s">
        <v>165</v>
      </c>
      <c r="C195" t="s">
        <v>312</v>
      </c>
    </row>
    <row r="196" spans="1:3" ht="15">
      <c r="A196" t="s">
        <v>2126</v>
      </c>
      <c r="B196" t="s">
        <v>166</v>
      </c>
      <c r="C196" t="s">
        <v>353</v>
      </c>
    </row>
    <row r="197" spans="1:3" ht="15">
      <c r="A197" t="s">
        <v>2127</v>
      </c>
      <c r="B197" t="s">
        <v>474</v>
      </c>
      <c r="C197" t="s">
        <v>473</v>
      </c>
    </row>
    <row r="198" spans="1:3" ht="15">
      <c r="A198" t="s">
        <v>2128</v>
      </c>
      <c r="B198" t="s">
        <v>476</v>
      </c>
      <c r="C198" t="s">
        <v>475</v>
      </c>
    </row>
    <row r="199" spans="1:3" ht="15">
      <c r="A199" t="s">
        <v>2129</v>
      </c>
      <c r="B199" t="s">
        <v>149</v>
      </c>
      <c r="C199" t="s">
        <v>298</v>
      </c>
    </row>
    <row r="200" spans="1:3" ht="15">
      <c r="A200" t="s">
        <v>2129</v>
      </c>
      <c r="B200" t="s">
        <v>149</v>
      </c>
      <c r="C200" t="s">
        <v>360</v>
      </c>
    </row>
    <row r="201" spans="1:3" ht="15">
      <c r="A201" t="s">
        <v>2130</v>
      </c>
      <c r="B201" t="s">
        <v>141</v>
      </c>
      <c r="C201" t="s">
        <v>351</v>
      </c>
    </row>
    <row r="202" spans="1:3" ht="15">
      <c r="A202" t="s">
        <v>2131</v>
      </c>
      <c r="B202" t="s">
        <v>477</v>
      </c>
      <c r="C202" t="s">
        <v>478</v>
      </c>
    </row>
    <row r="203" spans="1:3" ht="15">
      <c r="A203" t="s">
        <v>2132</v>
      </c>
      <c r="B203" t="s">
        <v>140</v>
      </c>
      <c r="C203" t="s">
        <v>290</v>
      </c>
    </row>
    <row r="204" spans="1:3" ht="15">
      <c r="A204" t="s">
        <v>2133</v>
      </c>
      <c r="B204" t="s">
        <v>131</v>
      </c>
      <c r="C204" t="s">
        <v>348</v>
      </c>
    </row>
    <row r="205" spans="1:3" ht="15">
      <c r="A205" t="s">
        <v>2134</v>
      </c>
      <c r="B205" t="s">
        <v>170</v>
      </c>
      <c r="C205" t="s">
        <v>315</v>
      </c>
    </row>
    <row r="206" spans="1:3" ht="15">
      <c r="A206" t="s">
        <v>2135</v>
      </c>
      <c r="B206" t="s">
        <v>414</v>
      </c>
      <c r="C206" t="s">
        <v>310</v>
      </c>
    </row>
    <row r="207" spans="1:3" ht="15">
      <c r="A207" t="s">
        <v>2136</v>
      </c>
      <c r="B207" t="s">
        <v>157</v>
      </c>
      <c r="C207" t="s">
        <v>305</v>
      </c>
    </row>
    <row r="208" spans="1:3" ht="15">
      <c r="A208" t="s">
        <v>2137</v>
      </c>
      <c r="B208" t="s">
        <v>158</v>
      </c>
      <c r="C208" t="s">
        <v>306</v>
      </c>
    </row>
    <row r="209" spans="1:3" ht="15">
      <c r="A209" t="s">
        <v>2138</v>
      </c>
      <c r="B209" t="s">
        <v>159</v>
      </c>
      <c r="C209" t="s">
        <v>307</v>
      </c>
    </row>
    <row r="210" spans="1:3" ht="15">
      <c r="A210" t="s">
        <v>2139</v>
      </c>
      <c r="B210" t="s">
        <v>139</v>
      </c>
      <c r="C210" t="s">
        <v>350</v>
      </c>
    </row>
    <row r="211" spans="1:3" ht="15">
      <c r="A211" t="s">
        <v>2140</v>
      </c>
      <c r="B211" t="s">
        <v>142</v>
      </c>
      <c r="C211" t="s">
        <v>291</v>
      </c>
    </row>
    <row r="212" spans="1:3" ht="15">
      <c r="A212" t="s">
        <v>2141</v>
      </c>
      <c r="B212" t="s">
        <v>480</v>
      </c>
      <c r="C212" t="s">
        <v>479</v>
      </c>
    </row>
    <row r="213" spans="1:3" ht="15">
      <c r="A213" t="s">
        <v>2142</v>
      </c>
      <c r="B213" t="s">
        <v>143</v>
      </c>
      <c r="C213" t="s">
        <v>292</v>
      </c>
    </row>
    <row r="214" spans="1:3" ht="15">
      <c r="A214" t="s">
        <v>2143</v>
      </c>
      <c r="B214" t="s">
        <v>144</v>
      </c>
      <c r="C214" t="s">
        <v>293</v>
      </c>
    </row>
    <row r="215" spans="1:3" ht="15">
      <c r="A215" t="s">
        <v>2144</v>
      </c>
      <c r="B215" t="s">
        <v>487</v>
      </c>
      <c r="C215" t="s">
        <v>486</v>
      </c>
    </row>
    <row r="216" spans="1:3" ht="15">
      <c r="A216" t="s">
        <v>2145</v>
      </c>
      <c r="B216" t="s">
        <v>482</v>
      </c>
      <c r="C216" t="s">
        <v>481</v>
      </c>
    </row>
    <row r="217" spans="1:3" ht="15">
      <c r="A217" t="s">
        <v>2146</v>
      </c>
      <c r="B217" t="s">
        <v>145</v>
      </c>
      <c r="C217" t="s">
        <v>295</v>
      </c>
    </row>
    <row r="218" spans="1:3" ht="15">
      <c r="A218" t="s">
        <v>2147</v>
      </c>
      <c r="B218" t="s">
        <v>146</v>
      </c>
      <c r="C218" t="s">
        <v>352</v>
      </c>
    </row>
    <row r="219" spans="1:3" ht="15">
      <c r="A219" t="s">
        <v>2148</v>
      </c>
      <c r="B219" t="s">
        <v>147</v>
      </c>
      <c r="C219" t="s">
        <v>296</v>
      </c>
    </row>
    <row r="220" spans="1:3" ht="15">
      <c r="A220" t="s">
        <v>2149</v>
      </c>
      <c r="B220" t="s">
        <v>148</v>
      </c>
      <c r="C220" t="s">
        <v>297</v>
      </c>
    </row>
    <row r="221" spans="1:3" ht="15">
      <c r="A221" t="s">
        <v>2150</v>
      </c>
      <c r="B221" t="s">
        <v>150</v>
      </c>
      <c r="C221" t="s">
        <v>415</v>
      </c>
    </row>
    <row r="222" spans="1:3" ht="15">
      <c r="A222" t="s">
        <v>2151</v>
      </c>
      <c r="B222" t="s">
        <v>364</v>
      </c>
      <c r="C222" t="s">
        <v>363</v>
      </c>
    </row>
    <row r="223" spans="1:3" ht="15">
      <c r="A223" t="s">
        <v>2152</v>
      </c>
      <c r="B223" t="s">
        <v>484</v>
      </c>
      <c r="C223" t="s">
        <v>299</v>
      </c>
    </row>
    <row r="224" spans="1:3" ht="15">
      <c r="A224" t="s">
        <v>2153</v>
      </c>
      <c r="B224" t="s">
        <v>151</v>
      </c>
      <c r="C224" t="s">
        <v>300</v>
      </c>
    </row>
    <row r="225" spans="1:3" ht="15">
      <c r="A225" t="s">
        <v>2154</v>
      </c>
      <c r="B225" t="s">
        <v>152</v>
      </c>
      <c r="C225" t="s">
        <v>301</v>
      </c>
    </row>
    <row r="226" spans="1:3" ht="15">
      <c r="A226" t="s">
        <v>2155</v>
      </c>
      <c r="B226" t="s">
        <v>153</v>
      </c>
      <c r="C226" t="s">
        <v>302</v>
      </c>
    </row>
    <row r="227" spans="1:3" ht="15">
      <c r="A227" t="s">
        <v>2156</v>
      </c>
      <c r="B227" t="s">
        <v>154</v>
      </c>
      <c r="C227" t="s">
        <v>303</v>
      </c>
    </row>
    <row r="228" spans="1:3" ht="15">
      <c r="A228" t="s">
        <v>2157</v>
      </c>
      <c r="B228" t="s">
        <v>155</v>
      </c>
      <c r="C228" t="s">
        <v>416</v>
      </c>
    </row>
    <row r="229" spans="1:3" ht="15">
      <c r="A229" t="s">
        <v>2158</v>
      </c>
      <c r="B229" t="s">
        <v>162</v>
      </c>
      <c r="C229" t="s">
        <v>417</v>
      </c>
    </row>
    <row r="230" spans="1:3" ht="15">
      <c r="A230" t="s">
        <v>2159</v>
      </c>
      <c r="B230" t="s">
        <v>175</v>
      </c>
      <c r="C230" t="s">
        <v>419</v>
      </c>
    </row>
    <row r="231" spans="1:3" ht="15">
      <c r="A231" t="s">
        <v>2160</v>
      </c>
      <c r="B231" t="s">
        <v>174</v>
      </c>
      <c r="C231" t="s">
        <v>319</v>
      </c>
    </row>
    <row r="232" spans="1:3" ht="15">
      <c r="A232" t="s">
        <v>2161</v>
      </c>
      <c r="B232" t="s">
        <v>441</v>
      </c>
      <c r="C232" t="s">
        <v>442</v>
      </c>
    </row>
    <row r="233" spans="1:3" ht="15">
      <c r="A233" t="s">
        <v>2162</v>
      </c>
      <c r="B233" t="s">
        <v>444</v>
      </c>
      <c r="C233" t="s">
        <v>443</v>
      </c>
    </row>
    <row r="234" spans="1:3" ht="15">
      <c r="A234" t="s">
        <v>2163</v>
      </c>
      <c r="B234" t="s">
        <v>446</v>
      </c>
      <c r="C234" t="s">
        <v>445</v>
      </c>
    </row>
    <row r="235" spans="1:3" ht="15">
      <c r="A235" t="s">
        <v>2164</v>
      </c>
      <c r="B235" t="s">
        <v>448</v>
      </c>
      <c r="C235" t="s">
        <v>447</v>
      </c>
    </row>
    <row r="236" spans="1:3" ht="15">
      <c r="A236" t="s">
        <v>2165</v>
      </c>
      <c r="B236" t="s">
        <v>450</v>
      </c>
      <c r="C236" t="s">
        <v>449</v>
      </c>
    </row>
    <row r="237" spans="1:3" ht="15">
      <c r="A237" t="s">
        <v>2166</v>
      </c>
      <c r="B237" t="s">
        <v>452</v>
      </c>
      <c r="C237" t="s">
        <v>451</v>
      </c>
    </row>
    <row r="238" spans="1:3" ht="15">
      <c r="A238" t="s">
        <v>2167</v>
      </c>
      <c r="B238" t="s">
        <v>453</v>
      </c>
      <c r="C238" t="s">
        <v>454</v>
      </c>
    </row>
    <row r="239" spans="1:3" ht="15">
      <c r="A239" t="s">
        <v>2168</v>
      </c>
      <c r="B239" t="s">
        <v>456</v>
      </c>
      <c r="C239" t="s">
        <v>455</v>
      </c>
    </row>
    <row r="240" spans="1:3" ht="15">
      <c r="A240" t="s">
        <v>2169</v>
      </c>
      <c r="B240" t="s">
        <v>458</v>
      </c>
      <c r="C240" t="s">
        <v>457</v>
      </c>
    </row>
    <row r="241" spans="1:3" ht="15">
      <c r="A241" t="s">
        <v>2170</v>
      </c>
      <c r="B241" t="s">
        <v>461</v>
      </c>
      <c r="C241" t="s">
        <v>459</v>
      </c>
    </row>
    <row r="242" spans="1:3" ht="15">
      <c r="A242" t="s">
        <v>2171</v>
      </c>
      <c r="B242" t="s">
        <v>560</v>
      </c>
      <c r="C242" s="2" t="s">
        <v>561</v>
      </c>
    </row>
    <row r="243" spans="1:3" ht="15">
      <c r="A243" t="s">
        <v>2172</v>
      </c>
      <c r="B243" t="s">
        <v>564</v>
      </c>
      <c r="C243" s="3" t="s">
        <v>565</v>
      </c>
    </row>
    <row r="244" spans="1:3" ht="15">
      <c r="A244" t="s">
        <v>2173</v>
      </c>
      <c r="B244" t="s">
        <v>568</v>
      </c>
      <c r="C244" t="s">
        <v>569</v>
      </c>
    </row>
    <row r="245" spans="1:3" ht="15">
      <c r="A245" t="s">
        <v>2174</v>
      </c>
      <c r="B245" t="s">
        <v>571</v>
      </c>
      <c r="C245" t="s">
        <v>572</v>
      </c>
    </row>
    <row r="246" spans="1:3" ht="15">
      <c r="A246" t="s">
        <v>2175</v>
      </c>
      <c r="B246" t="s">
        <v>573</v>
      </c>
      <c r="C246" t="s">
        <v>574</v>
      </c>
    </row>
    <row r="247" spans="1:3" ht="15">
      <c r="A247" t="s">
        <v>2176</v>
      </c>
      <c r="B247" t="s">
        <v>576</v>
      </c>
      <c r="C247" t="s">
        <v>577</v>
      </c>
    </row>
    <row r="248" spans="1:3" ht="15">
      <c r="A248" t="s">
        <v>2177</v>
      </c>
      <c r="B248" t="s">
        <v>579</v>
      </c>
      <c r="C248" t="s">
        <v>580</v>
      </c>
    </row>
    <row r="249" spans="1:3" ht="15">
      <c r="A249" t="s">
        <v>2178</v>
      </c>
      <c r="B249" t="s">
        <v>581</v>
      </c>
      <c r="C249" t="s">
        <v>582</v>
      </c>
    </row>
    <row r="250" spans="1:3" ht="15">
      <c r="A250" t="s">
        <v>2179</v>
      </c>
      <c r="B250" t="s">
        <v>584</v>
      </c>
      <c r="C250" t="s">
        <v>585</v>
      </c>
    </row>
    <row r="251" spans="1:3" ht="15">
      <c r="A251" t="s">
        <v>2180</v>
      </c>
      <c r="B251" t="s">
        <v>587</v>
      </c>
      <c r="C251" t="s">
        <v>588</v>
      </c>
    </row>
    <row r="252" spans="1:3" ht="15">
      <c r="A252" t="s">
        <v>2181</v>
      </c>
      <c r="B252" t="s">
        <v>590</v>
      </c>
      <c r="C252" t="s">
        <v>591</v>
      </c>
    </row>
    <row r="253" spans="1:3" ht="15">
      <c r="A253" t="s">
        <v>2182</v>
      </c>
      <c r="B253" t="s">
        <v>593</v>
      </c>
      <c r="C253" t="s">
        <v>594</v>
      </c>
    </row>
    <row r="254" spans="1:3" ht="15">
      <c r="A254" t="s">
        <v>2183</v>
      </c>
      <c r="B254" t="s">
        <v>595</v>
      </c>
      <c r="C254" t="s">
        <v>596</v>
      </c>
    </row>
    <row r="255" spans="1:3" ht="15">
      <c r="A255" t="s">
        <v>2184</v>
      </c>
      <c r="B255" t="s">
        <v>598</v>
      </c>
      <c r="C255" t="s">
        <v>599</v>
      </c>
    </row>
    <row r="256" spans="1:3" ht="15">
      <c r="A256" t="s">
        <v>2184</v>
      </c>
      <c r="B256" t="s">
        <v>598</v>
      </c>
      <c r="C256" t="s">
        <v>600</v>
      </c>
    </row>
    <row r="257" spans="1:3" ht="15">
      <c r="A257" t="s">
        <v>2185</v>
      </c>
      <c r="B257" t="s">
        <v>601</v>
      </c>
      <c r="C257" t="s">
        <v>602</v>
      </c>
    </row>
    <row r="258" spans="1:3" ht="15">
      <c r="A258" t="s">
        <v>2186</v>
      </c>
      <c r="B258" t="s">
        <v>603</v>
      </c>
      <c r="C258" t="s">
        <v>604</v>
      </c>
    </row>
    <row r="259" spans="1:3" ht="15">
      <c r="A259" t="s">
        <v>2187</v>
      </c>
      <c r="B259" t="s">
        <v>605</v>
      </c>
      <c r="C259" t="s">
        <v>606</v>
      </c>
    </row>
    <row r="260" spans="1:3" ht="15">
      <c r="A260" t="s">
        <v>2188</v>
      </c>
      <c r="B260" t="s">
        <v>607</v>
      </c>
      <c r="C260" t="s">
        <v>608</v>
      </c>
    </row>
    <row r="261" spans="1:3" ht="15">
      <c r="A261" t="s">
        <v>2189</v>
      </c>
      <c r="B261" t="s">
        <v>609</v>
      </c>
      <c r="C261" t="s">
        <v>610</v>
      </c>
    </row>
    <row r="262" spans="1:3" ht="15">
      <c r="A262" t="s">
        <v>2190</v>
      </c>
      <c r="B262" t="s">
        <v>612</v>
      </c>
      <c r="C262" t="s">
        <v>613</v>
      </c>
    </row>
    <row r="263" spans="1:3" ht="15">
      <c r="A263" t="s">
        <v>2191</v>
      </c>
      <c r="B263" t="s">
        <v>616</v>
      </c>
      <c r="C263" t="s">
        <v>617</v>
      </c>
    </row>
    <row r="264" spans="1:3" ht="15">
      <c r="A264" t="s">
        <v>2192</v>
      </c>
      <c r="B264" t="s">
        <v>619</v>
      </c>
      <c r="C264" t="s">
        <v>620</v>
      </c>
    </row>
    <row r="265" spans="1:3" ht="15">
      <c r="A265" t="s">
        <v>2193</v>
      </c>
      <c r="B265" t="s">
        <v>621</v>
      </c>
      <c r="C265" t="s">
        <v>622</v>
      </c>
    </row>
    <row r="266" spans="1:3" ht="15">
      <c r="A266" t="s">
        <v>2194</v>
      </c>
      <c r="B266" t="s">
        <v>623</v>
      </c>
      <c r="C266" t="s">
        <v>624</v>
      </c>
    </row>
    <row r="267" spans="1:3" ht="15">
      <c r="A267" t="s">
        <v>2195</v>
      </c>
      <c r="B267" t="s">
        <v>625</v>
      </c>
      <c r="C267" t="s">
        <v>626</v>
      </c>
    </row>
    <row r="268" spans="1:4" ht="15">
      <c r="A268" t="s">
        <v>2196</v>
      </c>
      <c r="B268" t="s">
        <v>628</v>
      </c>
      <c r="C268" t="s">
        <v>629</v>
      </c>
      <c r="D268">
        <v>2</v>
      </c>
    </row>
    <row r="269" spans="1:3" ht="15">
      <c r="A269" t="s">
        <v>2197</v>
      </c>
      <c r="B269" t="s">
        <v>631</v>
      </c>
      <c r="C269" t="s">
        <v>632</v>
      </c>
    </row>
    <row r="270" spans="1:3" ht="15">
      <c r="A270" t="s">
        <v>2198</v>
      </c>
      <c r="B270" t="s">
        <v>633</v>
      </c>
      <c r="C270" t="s">
        <v>634</v>
      </c>
    </row>
    <row r="271" spans="1:3" ht="15">
      <c r="A271" t="s">
        <v>2199</v>
      </c>
      <c r="B271" t="s">
        <v>635</v>
      </c>
      <c r="C271" t="s">
        <v>636</v>
      </c>
    </row>
    <row r="272" spans="1:3" ht="15">
      <c r="A272" t="s">
        <v>2200</v>
      </c>
      <c r="B272" t="s">
        <v>638</v>
      </c>
      <c r="C272" t="s">
        <v>639</v>
      </c>
    </row>
    <row r="273" spans="1:3" ht="15">
      <c r="A273" t="s">
        <v>2201</v>
      </c>
      <c r="B273" t="s">
        <v>641</v>
      </c>
      <c r="C273" t="s">
        <v>642</v>
      </c>
    </row>
    <row r="274" spans="1:3" ht="15">
      <c r="A274" t="s">
        <v>2201</v>
      </c>
      <c r="B274" t="s">
        <v>641</v>
      </c>
      <c r="C274" t="s">
        <v>643</v>
      </c>
    </row>
    <row r="275" spans="1:3" ht="15">
      <c r="A275" t="s">
        <v>2202</v>
      </c>
      <c r="B275" t="s">
        <v>645</v>
      </c>
      <c r="C275" t="s">
        <v>646</v>
      </c>
    </row>
    <row r="276" spans="1:3" ht="15">
      <c r="A276" t="s">
        <v>2203</v>
      </c>
      <c r="B276" t="s">
        <v>647</v>
      </c>
      <c r="C276" t="s">
        <v>648</v>
      </c>
    </row>
    <row r="277" spans="1:3" ht="15">
      <c r="A277" t="s">
        <v>2204</v>
      </c>
      <c r="B277" t="s">
        <v>649</v>
      </c>
      <c r="C277" t="s">
        <v>650</v>
      </c>
    </row>
    <row r="278" spans="1:3" ht="15">
      <c r="A278" t="s">
        <v>2205</v>
      </c>
      <c r="B278" t="s">
        <v>651</v>
      </c>
      <c r="C278" t="s">
        <v>652</v>
      </c>
    </row>
    <row r="279" spans="1:3" ht="15">
      <c r="A279" t="s">
        <v>2206</v>
      </c>
      <c r="B279" t="s">
        <v>584</v>
      </c>
      <c r="C279" t="s">
        <v>653</v>
      </c>
    </row>
    <row r="280" spans="1:3" ht="15">
      <c r="A280" t="s">
        <v>2207</v>
      </c>
      <c r="B280" t="s">
        <v>654</v>
      </c>
      <c r="C280" t="s">
        <v>655</v>
      </c>
    </row>
    <row r="281" spans="1:3" ht="15">
      <c r="A281" t="s">
        <v>2208</v>
      </c>
      <c r="B281" t="s">
        <v>656</v>
      </c>
      <c r="C281" t="s">
        <v>657</v>
      </c>
    </row>
    <row r="282" spans="1:3" ht="15">
      <c r="A282" t="s">
        <v>2209</v>
      </c>
      <c r="B282" t="s">
        <v>659</v>
      </c>
      <c r="C282" t="s">
        <v>660</v>
      </c>
    </row>
    <row r="283" spans="1:3" ht="15">
      <c r="A283" t="s">
        <v>2210</v>
      </c>
      <c r="B283" t="s">
        <v>662</v>
      </c>
      <c r="C283" t="s">
        <v>663</v>
      </c>
    </row>
    <row r="284" spans="1:3" ht="15">
      <c r="A284" t="s">
        <v>2211</v>
      </c>
      <c r="B284" t="s">
        <v>664</v>
      </c>
      <c r="C284" t="s">
        <v>665</v>
      </c>
    </row>
    <row r="285" spans="1:3" ht="15">
      <c r="A285" t="s">
        <v>2212</v>
      </c>
      <c r="B285" t="s">
        <v>666</v>
      </c>
      <c r="C285" t="s">
        <v>667</v>
      </c>
    </row>
    <row r="286" spans="1:3" ht="15">
      <c r="A286" t="s">
        <v>2213</v>
      </c>
      <c r="B286" t="s">
        <v>668</v>
      </c>
      <c r="C286" t="s">
        <v>669</v>
      </c>
    </row>
    <row r="287" spans="1:3" ht="15">
      <c r="A287" t="s">
        <v>2214</v>
      </c>
      <c r="B287" t="s">
        <v>670</v>
      </c>
      <c r="C287" t="s">
        <v>671</v>
      </c>
    </row>
    <row r="288" spans="1:3" ht="15">
      <c r="A288" t="s">
        <v>2215</v>
      </c>
      <c r="B288" t="s">
        <v>673</v>
      </c>
      <c r="C288" t="s">
        <v>674</v>
      </c>
    </row>
    <row r="289" spans="1:3" ht="15">
      <c r="A289" t="s">
        <v>2216</v>
      </c>
      <c r="B289" t="s">
        <v>675</v>
      </c>
      <c r="C289" t="s">
        <v>676</v>
      </c>
    </row>
    <row r="290" spans="1:3" ht="15">
      <c r="A290" t="s">
        <v>2217</v>
      </c>
      <c r="B290" t="s">
        <v>679</v>
      </c>
      <c r="C290" t="s">
        <v>680</v>
      </c>
    </row>
    <row r="291" spans="1:3" ht="15">
      <c r="A291" t="s">
        <v>2218</v>
      </c>
      <c r="B291" t="s">
        <v>681</v>
      </c>
      <c r="C291" t="s">
        <v>682</v>
      </c>
    </row>
    <row r="292" spans="1:3" ht="15">
      <c r="A292" t="s">
        <v>2219</v>
      </c>
      <c r="B292" t="s">
        <v>683</v>
      </c>
      <c r="C292" t="s">
        <v>684</v>
      </c>
    </row>
    <row r="293" spans="1:3" ht="15">
      <c r="A293" t="s">
        <v>2220</v>
      </c>
      <c r="B293" t="s">
        <v>685</v>
      </c>
      <c r="C293" t="s">
        <v>686</v>
      </c>
    </row>
    <row r="294" spans="1:3" ht="15">
      <c r="A294" t="s">
        <v>2221</v>
      </c>
      <c r="B294" t="s">
        <v>687</v>
      </c>
      <c r="C294" t="s">
        <v>688</v>
      </c>
    </row>
    <row r="295" spans="1:3" ht="15">
      <c r="A295" t="s">
        <v>2222</v>
      </c>
      <c r="B295" t="s">
        <v>689</v>
      </c>
      <c r="C295" t="s">
        <v>690</v>
      </c>
    </row>
    <row r="296" spans="1:3" ht="15">
      <c r="A296" t="s">
        <v>2190</v>
      </c>
      <c r="B296" t="s">
        <v>612</v>
      </c>
      <c r="C296" t="s">
        <v>692</v>
      </c>
    </row>
    <row r="297" spans="1:3" ht="15">
      <c r="A297" t="s">
        <v>2223</v>
      </c>
      <c r="B297" t="s">
        <v>694</v>
      </c>
      <c r="C297" t="s">
        <v>695</v>
      </c>
    </row>
    <row r="298" spans="1:3" ht="15">
      <c r="A298" t="s">
        <v>2224</v>
      </c>
      <c r="B298" t="s">
        <v>696</v>
      </c>
      <c r="C298" t="s">
        <v>697</v>
      </c>
    </row>
    <row r="299" spans="1:3" ht="15">
      <c r="A299" t="s">
        <v>2225</v>
      </c>
      <c r="B299" t="s">
        <v>698</v>
      </c>
      <c r="C299" t="s">
        <v>699</v>
      </c>
    </row>
    <row r="300" spans="1:3" ht="15">
      <c r="A300" t="s">
        <v>2226</v>
      </c>
      <c r="B300" t="s">
        <v>700</v>
      </c>
      <c r="C300" t="s">
        <v>701</v>
      </c>
    </row>
    <row r="301" spans="1:3" ht="15">
      <c r="A301" t="s">
        <v>2227</v>
      </c>
      <c r="B301" t="s">
        <v>703</v>
      </c>
      <c r="C301" t="s">
        <v>704</v>
      </c>
    </row>
    <row r="302" spans="1:3" ht="15">
      <c r="A302" t="s">
        <v>2227</v>
      </c>
      <c r="B302" t="s">
        <v>703</v>
      </c>
      <c r="C302" t="s">
        <v>705</v>
      </c>
    </row>
    <row r="303" spans="1:3" ht="15">
      <c r="A303" t="s">
        <v>2228</v>
      </c>
      <c r="B303" t="s">
        <v>707</v>
      </c>
      <c r="C303" t="s">
        <v>708</v>
      </c>
    </row>
    <row r="304" spans="1:3" ht="15">
      <c r="A304" t="s">
        <v>2229</v>
      </c>
      <c r="B304" t="s">
        <v>709</v>
      </c>
      <c r="C304" t="s">
        <v>710</v>
      </c>
    </row>
    <row r="305" spans="1:3" ht="15">
      <c r="A305" t="s">
        <v>2230</v>
      </c>
      <c r="B305" t="s">
        <v>711</v>
      </c>
      <c r="C305" t="s">
        <v>712</v>
      </c>
    </row>
    <row r="306" spans="1:3" ht="15">
      <c r="A306" t="s">
        <v>2231</v>
      </c>
      <c r="B306" t="s">
        <v>713</v>
      </c>
      <c r="C306" t="s">
        <v>714</v>
      </c>
    </row>
    <row r="307" spans="1:3" ht="15">
      <c r="A307" t="s">
        <v>2232</v>
      </c>
      <c r="B307" t="s">
        <v>716</v>
      </c>
      <c r="C307" t="s">
        <v>717</v>
      </c>
    </row>
    <row r="308" spans="1:3" ht="15">
      <c r="A308" t="s">
        <v>2233</v>
      </c>
      <c r="B308" t="s">
        <v>719</v>
      </c>
      <c r="C308" t="s">
        <v>720</v>
      </c>
    </row>
    <row r="309" spans="1:3" ht="15">
      <c r="A309" t="s">
        <v>2234</v>
      </c>
      <c r="B309" t="s">
        <v>722</v>
      </c>
      <c r="C309" t="s">
        <v>723</v>
      </c>
    </row>
    <row r="310" spans="1:3" ht="15">
      <c r="A310" t="s">
        <v>2235</v>
      </c>
      <c r="B310" t="s">
        <v>649</v>
      </c>
      <c r="C310" t="s">
        <v>724</v>
      </c>
    </row>
    <row r="311" spans="1:3" ht="15">
      <c r="A311" t="s">
        <v>2236</v>
      </c>
      <c r="B311" t="s">
        <v>725</v>
      </c>
      <c r="C311" t="s">
        <v>726</v>
      </c>
    </row>
    <row r="312" spans="1:3" ht="15">
      <c r="A312" t="s">
        <v>2237</v>
      </c>
      <c r="B312" t="s">
        <v>728</v>
      </c>
      <c r="C312" t="s">
        <v>729</v>
      </c>
    </row>
    <row r="313" spans="1:3" ht="15">
      <c r="A313" t="s">
        <v>2238</v>
      </c>
      <c r="B313" t="s">
        <v>731</v>
      </c>
      <c r="C313" t="s">
        <v>732</v>
      </c>
    </row>
    <row r="314" spans="1:3" ht="15">
      <c r="A314" t="s">
        <v>2239</v>
      </c>
      <c r="B314" t="s">
        <v>733</v>
      </c>
      <c r="C314" t="s">
        <v>734</v>
      </c>
    </row>
    <row r="315" spans="1:3" ht="15">
      <c r="A315" t="s">
        <v>2240</v>
      </c>
      <c r="B315" t="s">
        <v>736</v>
      </c>
      <c r="C315" t="s">
        <v>737</v>
      </c>
    </row>
    <row r="316" spans="1:3" ht="15">
      <c r="A316" t="s">
        <v>2241</v>
      </c>
      <c r="B316" t="s">
        <v>738</v>
      </c>
      <c r="C316" t="s">
        <v>739</v>
      </c>
    </row>
    <row r="317" spans="1:3" ht="15">
      <c r="A317" t="s">
        <v>2242</v>
      </c>
      <c r="B317" t="s">
        <v>741</v>
      </c>
      <c r="C317" t="s">
        <v>742</v>
      </c>
    </row>
    <row r="318" spans="1:3" ht="15">
      <c r="A318" t="s">
        <v>2243</v>
      </c>
      <c r="B318" t="s">
        <v>743</v>
      </c>
      <c r="C318" t="s">
        <v>744</v>
      </c>
    </row>
    <row r="319" spans="1:3" ht="15">
      <c r="A319" t="s">
        <v>2244</v>
      </c>
      <c r="B319" t="s">
        <v>745</v>
      </c>
      <c r="C319" t="s">
        <v>746</v>
      </c>
    </row>
    <row r="320" spans="1:3" ht="15">
      <c r="A320" t="s">
        <v>2245</v>
      </c>
      <c r="B320" t="s">
        <v>747</v>
      </c>
      <c r="C320" t="s">
        <v>748</v>
      </c>
    </row>
    <row r="321" spans="1:3" ht="15">
      <c r="A321" t="s">
        <v>2246</v>
      </c>
      <c r="B321" t="s">
        <v>749</v>
      </c>
      <c r="C321" t="s">
        <v>750</v>
      </c>
    </row>
    <row r="322" spans="1:3" ht="15">
      <c r="A322" t="s">
        <v>2247</v>
      </c>
      <c r="B322" t="s">
        <v>751</v>
      </c>
      <c r="C322" t="s">
        <v>752</v>
      </c>
    </row>
    <row r="323" spans="1:3" ht="15">
      <c r="A323" t="s">
        <v>2248</v>
      </c>
      <c r="B323" t="s">
        <v>753</v>
      </c>
      <c r="C323" t="s">
        <v>754</v>
      </c>
    </row>
    <row r="324" spans="1:3" ht="15">
      <c r="A324" t="s">
        <v>2249</v>
      </c>
      <c r="B324" t="s">
        <v>755</v>
      </c>
      <c r="C324" t="s">
        <v>756</v>
      </c>
    </row>
    <row r="325" spans="1:3" ht="15">
      <c r="A325" t="s">
        <v>2250</v>
      </c>
      <c r="B325" t="s">
        <v>757</v>
      </c>
      <c r="C325" t="s">
        <v>758</v>
      </c>
    </row>
    <row r="326" spans="1:3" ht="15">
      <c r="A326" t="s">
        <v>2251</v>
      </c>
      <c r="B326" t="s">
        <v>761</v>
      </c>
      <c r="C326" t="s">
        <v>762</v>
      </c>
    </row>
    <row r="327" spans="1:3" ht="15">
      <c r="A327" t="s">
        <v>2252</v>
      </c>
      <c r="B327" t="s">
        <v>763</v>
      </c>
      <c r="C327" t="s">
        <v>764</v>
      </c>
    </row>
    <row r="328" spans="1:3" ht="15">
      <c r="A328" t="s">
        <v>2253</v>
      </c>
      <c r="B328" t="s">
        <v>766</v>
      </c>
      <c r="C328" t="s">
        <v>767</v>
      </c>
    </row>
    <row r="329" spans="1:3" ht="15">
      <c r="A329" t="s">
        <v>2254</v>
      </c>
      <c r="B329" t="s">
        <v>770</v>
      </c>
      <c r="C329" t="s">
        <v>771</v>
      </c>
    </row>
    <row r="330" spans="1:3" ht="15">
      <c r="A330" t="s">
        <v>2255</v>
      </c>
      <c r="B330" t="s">
        <v>773</v>
      </c>
      <c r="C330" t="s">
        <v>774</v>
      </c>
    </row>
    <row r="331" spans="1:3" ht="15">
      <c r="A331" t="s">
        <v>2256</v>
      </c>
      <c r="B331" t="s">
        <v>775</v>
      </c>
      <c r="C331" t="s">
        <v>776</v>
      </c>
    </row>
    <row r="332" spans="1:3" ht="15">
      <c r="A332" t="s">
        <v>2257</v>
      </c>
      <c r="B332" t="s">
        <v>777</v>
      </c>
      <c r="C332" t="s">
        <v>778</v>
      </c>
    </row>
    <row r="333" spans="1:3" ht="15">
      <c r="A333" t="s">
        <v>2258</v>
      </c>
      <c r="B333" t="s">
        <v>779</v>
      </c>
      <c r="C333" t="s">
        <v>780</v>
      </c>
    </row>
    <row r="334" spans="1:3" ht="15">
      <c r="A334" t="s">
        <v>2259</v>
      </c>
      <c r="B334" t="s">
        <v>782</v>
      </c>
      <c r="C334" t="s">
        <v>783</v>
      </c>
    </row>
    <row r="335" spans="1:3" ht="15">
      <c r="A335" t="s">
        <v>2260</v>
      </c>
      <c r="B335" t="s">
        <v>785</v>
      </c>
      <c r="C335" t="s">
        <v>786</v>
      </c>
    </row>
    <row r="336" spans="1:3" ht="15">
      <c r="A336" t="s">
        <v>2261</v>
      </c>
      <c r="B336" t="s">
        <v>787</v>
      </c>
      <c r="C336" t="s">
        <v>788</v>
      </c>
    </row>
    <row r="337" spans="1:3" ht="15">
      <c r="A337" t="s">
        <v>2262</v>
      </c>
      <c r="B337" t="s">
        <v>790</v>
      </c>
      <c r="C337" t="s">
        <v>791</v>
      </c>
    </row>
    <row r="338" spans="1:3" ht="15">
      <c r="A338" t="s">
        <v>2263</v>
      </c>
      <c r="B338" t="s">
        <v>794</v>
      </c>
      <c r="C338" t="s">
        <v>795</v>
      </c>
    </row>
    <row r="339" spans="1:3" ht="15">
      <c r="A339" t="s">
        <v>2264</v>
      </c>
      <c r="B339" t="s">
        <v>796</v>
      </c>
      <c r="C339" t="s">
        <v>797</v>
      </c>
    </row>
    <row r="340" spans="1:3" ht="15">
      <c r="A340" t="s">
        <v>2265</v>
      </c>
      <c r="B340" t="s">
        <v>798</v>
      </c>
      <c r="C340" t="s">
        <v>799</v>
      </c>
    </row>
    <row r="341" spans="1:3" ht="15">
      <c r="A341" t="s">
        <v>2266</v>
      </c>
      <c r="B341" t="s">
        <v>800</v>
      </c>
      <c r="C341" t="s">
        <v>801</v>
      </c>
    </row>
    <row r="342" spans="1:3" ht="15">
      <c r="A342" t="s">
        <v>2267</v>
      </c>
      <c r="B342" t="s">
        <v>802</v>
      </c>
      <c r="C342" t="s">
        <v>803</v>
      </c>
    </row>
    <row r="343" spans="1:3" ht="15">
      <c r="A343" t="s">
        <v>2268</v>
      </c>
      <c r="B343" t="s">
        <v>804</v>
      </c>
      <c r="C343" t="s">
        <v>805</v>
      </c>
    </row>
    <row r="344" spans="1:3" ht="15">
      <c r="A344" t="s">
        <v>2269</v>
      </c>
      <c r="B344" t="s">
        <v>806</v>
      </c>
      <c r="C344" t="s">
        <v>807</v>
      </c>
    </row>
    <row r="345" spans="1:3" ht="15">
      <c r="A345" t="s">
        <v>2270</v>
      </c>
      <c r="B345" t="s">
        <v>808</v>
      </c>
      <c r="C345" t="s">
        <v>809</v>
      </c>
    </row>
    <row r="346" spans="1:3" ht="15">
      <c r="A346" t="s">
        <v>2271</v>
      </c>
      <c r="B346" t="s">
        <v>810</v>
      </c>
      <c r="C346" t="s">
        <v>811</v>
      </c>
    </row>
    <row r="347" spans="1:3" ht="15">
      <c r="A347" t="s">
        <v>2272</v>
      </c>
      <c r="B347" t="s">
        <v>813</v>
      </c>
      <c r="C347" t="s">
        <v>814</v>
      </c>
    </row>
    <row r="348" spans="1:3" ht="15">
      <c r="A348" t="s">
        <v>2273</v>
      </c>
      <c r="B348" t="s">
        <v>804</v>
      </c>
      <c r="C348" t="s">
        <v>816</v>
      </c>
    </row>
    <row r="349" spans="1:3" ht="15">
      <c r="A349" t="s">
        <v>2274</v>
      </c>
      <c r="B349" t="s">
        <v>818</v>
      </c>
      <c r="C349" t="s">
        <v>819</v>
      </c>
    </row>
    <row r="350" spans="1:3" ht="15">
      <c r="A350" t="s">
        <v>2275</v>
      </c>
      <c r="B350" t="s">
        <v>821</v>
      </c>
      <c r="C350" t="s">
        <v>822</v>
      </c>
    </row>
    <row r="351" spans="1:3" ht="15">
      <c r="A351" t="s">
        <v>2276</v>
      </c>
      <c r="B351" t="s">
        <v>821</v>
      </c>
      <c r="C351" t="s">
        <v>825</v>
      </c>
    </row>
    <row r="352" spans="1:3" ht="15">
      <c r="A352" t="s">
        <v>2277</v>
      </c>
      <c r="B352" t="s">
        <v>826</v>
      </c>
      <c r="C352" t="s">
        <v>827</v>
      </c>
    </row>
    <row r="353" spans="1:3" ht="15">
      <c r="A353" t="s">
        <v>2278</v>
      </c>
      <c r="B353" t="s">
        <v>829</v>
      </c>
      <c r="C353" t="s">
        <v>830</v>
      </c>
    </row>
    <row r="354" spans="1:3" ht="15">
      <c r="A354" t="s">
        <v>2279</v>
      </c>
      <c r="B354" t="s">
        <v>832</v>
      </c>
      <c r="C354" t="s">
        <v>833</v>
      </c>
    </row>
    <row r="355" spans="1:3" ht="15">
      <c r="A355" t="s">
        <v>2280</v>
      </c>
      <c r="B355" t="s">
        <v>835</v>
      </c>
      <c r="C355" t="s">
        <v>836</v>
      </c>
    </row>
    <row r="356" spans="1:3" ht="15">
      <c r="A356" t="s">
        <v>2281</v>
      </c>
      <c r="B356" t="s">
        <v>837</v>
      </c>
      <c r="C356" t="s">
        <v>838</v>
      </c>
    </row>
    <row r="357" spans="1:3" ht="15">
      <c r="A357" t="s">
        <v>2282</v>
      </c>
      <c r="B357" t="s">
        <v>841</v>
      </c>
      <c r="C357" t="s">
        <v>842</v>
      </c>
    </row>
    <row r="358" spans="1:3" ht="15">
      <c r="A358" t="s">
        <v>2283</v>
      </c>
      <c r="B358" t="s">
        <v>844</v>
      </c>
      <c r="C358" t="s">
        <v>845</v>
      </c>
    </row>
    <row r="359" spans="1:3" ht="15">
      <c r="A359" t="s">
        <v>2284</v>
      </c>
      <c r="B359" t="s">
        <v>847</v>
      </c>
      <c r="C359" t="s">
        <v>848</v>
      </c>
    </row>
    <row r="360" spans="1:3" ht="15">
      <c r="A360" t="s">
        <v>2285</v>
      </c>
      <c r="B360" t="s">
        <v>850</v>
      </c>
      <c r="C360" t="s">
        <v>851</v>
      </c>
    </row>
    <row r="361" spans="1:3" ht="15">
      <c r="A361" t="s">
        <v>2286</v>
      </c>
      <c r="B361" t="s">
        <v>853</v>
      </c>
      <c r="C361" t="s">
        <v>854</v>
      </c>
    </row>
    <row r="362" spans="1:3" ht="15">
      <c r="A362" t="s">
        <v>2287</v>
      </c>
      <c r="B362" t="s">
        <v>856</v>
      </c>
      <c r="C362" t="s">
        <v>857</v>
      </c>
    </row>
    <row r="363" spans="1:3" ht="15">
      <c r="A363" t="s">
        <v>2288</v>
      </c>
      <c r="B363" t="s">
        <v>859</v>
      </c>
      <c r="C363" t="s">
        <v>860</v>
      </c>
    </row>
    <row r="364" spans="1:3" ht="15">
      <c r="A364" t="s">
        <v>2289</v>
      </c>
      <c r="B364" t="s">
        <v>862</v>
      </c>
      <c r="C364" t="s">
        <v>863</v>
      </c>
    </row>
    <row r="365" spans="1:3" ht="15">
      <c r="A365" t="s">
        <v>2290</v>
      </c>
      <c r="B365" t="s">
        <v>865</v>
      </c>
      <c r="C365" t="s">
        <v>866</v>
      </c>
    </row>
    <row r="366" spans="1:3" ht="15">
      <c r="A366" t="s">
        <v>2291</v>
      </c>
      <c r="B366" t="s">
        <v>867</v>
      </c>
      <c r="C366" t="s">
        <v>868</v>
      </c>
    </row>
    <row r="367" spans="1:3" ht="15">
      <c r="A367" t="s">
        <v>2292</v>
      </c>
      <c r="B367" t="s">
        <v>870</v>
      </c>
      <c r="C367" t="s">
        <v>871</v>
      </c>
    </row>
    <row r="368" spans="1:3" ht="15">
      <c r="A368" t="s">
        <v>2293</v>
      </c>
      <c r="B368" t="s">
        <v>872</v>
      </c>
      <c r="C368" t="s">
        <v>873</v>
      </c>
    </row>
    <row r="369" spans="1:3" ht="15">
      <c r="A369" t="s">
        <v>2294</v>
      </c>
      <c r="B369" t="s">
        <v>875</v>
      </c>
      <c r="C369" t="s">
        <v>876</v>
      </c>
    </row>
    <row r="370" spans="1:3" ht="15">
      <c r="A370" t="s">
        <v>2295</v>
      </c>
      <c r="B370" t="s">
        <v>878</v>
      </c>
      <c r="C370" t="s">
        <v>879</v>
      </c>
    </row>
    <row r="371" spans="1:3" ht="15">
      <c r="A371" t="s">
        <v>2296</v>
      </c>
      <c r="B371" t="s">
        <v>880</v>
      </c>
      <c r="C371" t="s">
        <v>881</v>
      </c>
    </row>
    <row r="372" spans="1:3" ht="15">
      <c r="A372" t="s">
        <v>2297</v>
      </c>
      <c r="B372" t="s">
        <v>882</v>
      </c>
      <c r="C372" t="s">
        <v>883</v>
      </c>
    </row>
    <row r="373" spans="1:3" ht="15">
      <c r="A373" t="s">
        <v>2298</v>
      </c>
      <c r="B373" t="s">
        <v>884</v>
      </c>
      <c r="C373" t="s">
        <v>885</v>
      </c>
    </row>
    <row r="374" spans="1:3" ht="15">
      <c r="A374" t="s">
        <v>2299</v>
      </c>
      <c r="B374" t="s">
        <v>886</v>
      </c>
      <c r="C374" t="s">
        <v>887</v>
      </c>
    </row>
    <row r="375" spans="1:3" ht="15">
      <c r="A375" t="s">
        <v>2300</v>
      </c>
      <c r="B375" t="s">
        <v>889</v>
      </c>
      <c r="C375" t="s">
        <v>890</v>
      </c>
    </row>
    <row r="376" spans="1:3" ht="15">
      <c r="A376" t="s">
        <v>2300</v>
      </c>
      <c r="B376" t="s">
        <v>889</v>
      </c>
      <c r="C376" t="s">
        <v>891</v>
      </c>
    </row>
    <row r="377" spans="1:3" ht="15">
      <c r="A377" t="s">
        <v>2301</v>
      </c>
      <c r="B377" t="s">
        <v>892</v>
      </c>
      <c r="C377" t="s">
        <v>893</v>
      </c>
    </row>
    <row r="378" spans="1:3" ht="15">
      <c r="A378" t="s">
        <v>2302</v>
      </c>
      <c r="B378" t="s">
        <v>896</v>
      </c>
      <c r="C378" t="s">
        <v>897</v>
      </c>
    </row>
    <row r="379" spans="1:3" ht="15">
      <c r="A379" t="s">
        <v>2303</v>
      </c>
      <c r="B379" t="s">
        <v>899</v>
      </c>
      <c r="C379" t="s">
        <v>900</v>
      </c>
    </row>
    <row r="380" spans="1:3" ht="15">
      <c r="A380" t="s">
        <v>2304</v>
      </c>
      <c r="B380" t="s">
        <v>901</v>
      </c>
      <c r="C380" t="s">
        <v>902</v>
      </c>
    </row>
    <row r="381" spans="1:3" ht="15">
      <c r="A381" t="s">
        <v>2305</v>
      </c>
      <c r="B381" t="s">
        <v>904</v>
      </c>
      <c r="C381" t="s">
        <v>905</v>
      </c>
    </row>
    <row r="382" spans="1:3" ht="15">
      <c r="A382" t="s">
        <v>2306</v>
      </c>
      <c r="B382" t="s">
        <v>908</v>
      </c>
      <c r="C382" t="s">
        <v>909</v>
      </c>
    </row>
    <row r="383" spans="1:3" ht="15">
      <c r="A383" t="s">
        <v>2307</v>
      </c>
      <c r="B383" t="s">
        <v>911</v>
      </c>
      <c r="C383" t="s">
        <v>912</v>
      </c>
    </row>
    <row r="384" spans="1:3" ht="15">
      <c r="A384" t="s">
        <v>2307</v>
      </c>
      <c r="B384" t="s">
        <v>911</v>
      </c>
      <c r="C384" t="s">
        <v>916</v>
      </c>
    </row>
    <row r="385" spans="1:3" ht="15">
      <c r="A385" t="s">
        <v>2308</v>
      </c>
      <c r="B385" t="s">
        <v>917</v>
      </c>
      <c r="C385" t="s">
        <v>918</v>
      </c>
    </row>
    <row r="386" spans="1:3" ht="15">
      <c r="A386" t="s">
        <v>2309</v>
      </c>
      <c r="B386" t="s">
        <v>919</v>
      </c>
      <c r="C386" t="s">
        <v>920</v>
      </c>
    </row>
    <row r="387" spans="1:3" ht="15">
      <c r="A387" t="s">
        <v>2310</v>
      </c>
      <c r="B387" t="s">
        <v>921</v>
      </c>
      <c r="C387" t="s">
        <v>922</v>
      </c>
    </row>
    <row r="388" spans="1:3" ht="15">
      <c r="A388" t="s">
        <v>2311</v>
      </c>
      <c r="B388" t="s">
        <v>924</v>
      </c>
      <c r="C388" t="s">
        <v>925</v>
      </c>
    </row>
    <row r="389" spans="1:3" ht="15">
      <c r="A389" t="s">
        <v>2312</v>
      </c>
      <c r="B389" t="s">
        <v>926</v>
      </c>
      <c r="C389" t="s">
        <v>927</v>
      </c>
    </row>
    <row r="390" spans="1:3" ht="15">
      <c r="A390" t="s">
        <v>2313</v>
      </c>
      <c r="B390" t="s">
        <v>929</v>
      </c>
      <c r="C390" t="s">
        <v>930</v>
      </c>
    </row>
    <row r="391" spans="1:3" ht="15">
      <c r="A391" t="s">
        <v>2314</v>
      </c>
      <c r="B391" t="s">
        <v>576</v>
      </c>
      <c r="C391" t="s">
        <v>933</v>
      </c>
    </row>
    <row r="392" spans="1:3" ht="15">
      <c r="A392" t="s">
        <v>2315</v>
      </c>
      <c r="B392" t="s">
        <v>935</v>
      </c>
      <c r="C392" t="s">
        <v>936</v>
      </c>
    </row>
    <row r="393" spans="1:3" ht="15">
      <c r="A393" t="s">
        <v>2316</v>
      </c>
      <c r="B393" t="s">
        <v>937</v>
      </c>
      <c r="C393" t="s">
        <v>938</v>
      </c>
    </row>
    <row r="394" spans="1:3" ht="15">
      <c r="A394" t="s">
        <v>2317</v>
      </c>
      <c r="B394" t="s">
        <v>940</v>
      </c>
      <c r="C394" t="s">
        <v>941</v>
      </c>
    </row>
    <row r="395" spans="1:3" ht="15">
      <c r="A395" t="s">
        <v>2318</v>
      </c>
      <c r="B395" t="s">
        <v>944</v>
      </c>
      <c r="C395" t="s">
        <v>945</v>
      </c>
    </row>
    <row r="396" spans="1:3" ht="15">
      <c r="A396" t="s">
        <v>2307</v>
      </c>
      <c r="B396" t="s">
        <v>911</v>
      </c>
      <c r="C396" t="s">
        <v>947</v>
      </c>
    </row>
    <row r="397" spans="1:3" ht="15">
      <c r="A397" t="s">
        <v>2319</v>
      </c>
      <c r="B397" t="s">
        <v>948</v>
      </c>
      <c r="C397" t="s">
        <v>949</v>
      </c>
    </row>
    <row r="398" spans="1:3" ht="15">
      <c r="A398" t="s">
        <v>2320</v>
      </c>
      <c r="B398" t="s">
        <v>951</v>
      </c>
      <c r="C398" t="s">
        <v>952</v>
      </c>
    </row>
    <row r="399" spans="1:3" ht="15">
      <c r="A399" t="s">
        <v>2321</v>
      </c>
      <c r="B399" t="s">
        <v>953</v>
      </c>
      <c r="C399" t="s">
        <v>954</v>
      </c>
    </row>
    <row r="400" spans="1:3" ht="15">
      <c r="A400" t="s">
        <v>2322</v>
      </c>
      <c r="B400" t="s">
        <v>955</v>
      </c>
      <c r="C400" t="s">
        <v>956</v>
      </c>
    </row>
    <row r="401" spans="1:3" ht="15">
      <c r="A401" t="s">
        <v>2323</v>
      </c>
      <c r="B401" t="s">
        <v>959</v>
      </c>
      <c r="C401" t="s">
        <v>960</v>
      </c>
    </row>
    <row r="402" spans="1:3" ht="15">
      <c r="A402" t="s">
        <v>2324</v>
      </c>
      <c r="B402" t="s">
        <v>961</v>
      </c>
      <c r="C402" t="s">
        <v>962</v>
      </c>
    </row>
    <row r="403" spans="1:3" ht="15">
      <c r="A403" t="s">
        <v>2325</v>
      </c>
      <c r="B403" t="s">
        <v>963</v>
      </c>
      <c r="C403" t="s">
        <v>964</v>
      </c>
    </row>
    <row r="404" spans="1:3" ht="15">
      <c r="A404" t="s">
        <v>2326</v>
      </c>
      <c r="B404" t="s">
        <v>965</v>
      </c>
      <c r="C404" t="s">
        <v>966</v>
      </c>
    </row>
    <row r="405" spans="1:3" ht="15">
      <c r="A405" t="s">
        <v>2327</v>
      </c>
      <c r="B405" t="s">
        <v>967</v>
      </c>
      <c r="C405" t="s">
        <v>968</v>
      </c>
    </row>
    <row r="406" spans="1:3" ht="15">
      <c r="A406" t="s">
        <v>2328</v>
      </c>
      <c r="B406" t="s">
        <v>969</v>
      </c>
      <c r="C406" t="s">
        <v>970</v>
      </c>
    </row>
    <row r="407" spans="1:3" ht="15">
      <c r="A407" t="s">
        <v>2329</v>
      </c>
      <c r="B407" t="s">
        <v>971</v>
      </c>
      <c r="C407" t="s">
        <v>972</v>
      </c>
    </row>
    <row r="408" spans="1:3" ht="15">
      <c r="A408" t="s">
        <v>2330</v>
      </c>
      <c r="B408" t="s">
        <v>974</v>
      </c>
      <c r="C408" t="s">
        <v>975</v>
      </c>
    </row>
    <row r="409" spans="1:3" ht="15">
      <c r="A409" t="s">
        <v>2331</v>
      </c>
      <c r="B409" t="s">
        <v>977</v>
      </c>
      <c r="C409" t="s">
        <v>978</v>
      </c>
    </row>
    <row r="410" spans="1:3" ht="15">
      <c r="A410" t="s">
        <v>2332</v>
      </c>
      <c r="B410" t="s">
        <v>979</v>
      </c>
      <c r="C410" t="s">
        <v>980</v>
      </c>
    </row>
    <row r="411" spans="1:3" ht="15">
      <c r="A411" t="s">
        <v>2333</v>
      </c>
      <c r="B411" t="s">
        <v>983</v>
      </c>
      <c r="C411" t="s">
        <v>984</v>
      </c>
    </row>
    <row r="412" spans="1:3" ht="15">
      <c r="A412" t="s">
        <v>2334</v>
      </c>
      <c r="B412" t="s">
        <v>985</v>
      </c>
      <c r="C412" t="s">
        <v>986</v>
      </c>
    </row>
    <row r="413" spans="1:3" ht="15">
      <c r="A413" t="s">
        <v>2335</v>
      </c>
      <c r="B413" t="s">
        <v>987</v>
      </c>
      <c r="C413" t="s">
        <v>988</v>
      </c>
    </row>
    <row r="414" spans="1:3" ht="15">
      <c r="A414" t="s">
        <v>2336</v>
      </c>
      <c r="B414" t="s">
        <v>989</v>
      </c>
      <c r="C414" t="s">
        <v>990</v>
      </c>
    </row>
    <row r="415" spans="1:3" ht="15">
      <c r="A415" t="s">
        <v>2337</v>
      </c>
      <c r="B415" t="s">
        <v>993</v>
      </c>
      <c r="C415" t="s">
        <v>994</v>
      </c>
    </row>
    <row r="416" spans="1:3" ht="15">
      <c r="A416" t="s">
        <v>2338</v>
      </c>
      <c r="B416" t="s">
        <v>995</v>
      </c>
      <c r="C416" t="s">
        <v>996</v>
      </c>
    </row>
    <row r="417" spans="1:3" ht="15">
      <c r="A417" t="s">
        <v>2339</v>
      </c>
      <c r="B417" t="s">
        <v>998</v>
      </c>
      <c r="C417" t="s">
        <v>999</v>
      </c>
    </row>
    <row r="418" spans="1:3" ht="15">
      <c r="A418" t="s">
        <v>2340</v>
      </c>
      <c r="B418" t="s">
        <v>1001</v>
      </c>
      <c r="C418" t="s">
        <v>1002</v>
      </c>
    </row>
    <row r="419" spans="1:3" ht="15">
      <c r="A419" t="s">
        <v>2341</v>
      </c>
      <c r="B419" t="s">
        <v>1005</v>
      </c>
      <c r="C419" t="s">
        <v>1006</v>
      </c>
    </row>
    <row r="420" spans="1:3" ht="15">
      <c r="A420" t="s">
        <v>2342</v>
      </c>
      <c r="B420" t="s">
        <v>1007</v>
      </c>
      <c r="C420" t="s">
        <v>1008</v>
      </c>
    </row>
    <row r="421" spans="1:3" ht="15">
      <c r="A421" t="s">
        <v>2343</v>
      </c>
      <c r="B421" t="s">
        <v>1009</v>
      </c>
      <c r="C421" t="s">
        <v>1010</v>
      </c>
    </row>
    <row r="422" spans="1:3" ht="15">
      <c r="A422" t="s">
        <v>2344</v>
      </c>
      <c r="B422" t="s">
        <v>1012</v>
      </c>
      <c r="C422" t="s">
        <v>1013</v>
      </c>
    </row>
    <row r="423" spans="1:3" ht="15">
      <c r="A423" t="s">
        <v>2345</v>
      </c>
      <c r="B423" t="s">
        <v>1016</v>
      </c>
      <c r="C423" t="s">
        <v>1017</v>
      </c>
    </row>
    <row r="424" spans="1:3" ht="15">
      <c r="A424" t="s">
        <v>2346</v>
      </c>
      <c r="B424" t="s">
        <v>1018</v>
      </c>
      <c r="C424" t="s">
        <v>1019</v>
      </c>
    </row>
    <row r="425" spans="1:3" ht="15">
      <c r="A425" t="s">
        <v>2347</v>
      </c>
      <c r="B425" t="s">
        <v>1022</v>
      </c>
      <c r="C425" t="s">
        <v>1023</v>
      </c>
    </row>
    <row r="426" spans="1:3" ht="15">
      <c r="A426" t="s">
        <v>2348</v>
      </c>
      <c r="B426" t="s">
        <v>1024</v>
      </c>
      <c r="C426" t="s">
        <v>1025</v>
      </c>
    </row>
    <row r="427" spans="1:3" ht="15">
      <c r="A427" t="s">
        <v>2349</v>
      </c>
      <c r="B427" t="s">
        <v>1026</v>
      </c>
      <c r="C427" t="s">
        <v>1027</v>
      </c>
    </row>
    <row r="428" spans="1:3" ht="15">
      <c r="A428" t="s">
        <v>2350</v>
      </c>
      <c r="B428" t="s">
        <v>1030</v>
      </c>
      <c r="C428" t="s">
        <v>1031</v>
      </c>
    </row>
    <row r="429" spans="1:3" ht="15">
      <c r="A429" t="s">
        <v>2351</v>
      </c>
      <c r="B429" t="s">
        <v>1033</v>
      </c>
      <c r="C429" t="s">
        <v>1034</v>
      </c>
    </row>
    <row r="430" spans="1:3" ht="15">
      <c r="A430" t="s">
        <v>2352</v>
      </c>
      <c r="B430" t="s">
        <v>1036</v>
      </c>
      <c r="C430" t="s">
        <v>1037</v>
      </c>
    </row>
    <row r="431" spans="1:3" ht="15">
      <c r="A431" t="s">
        <v>2353</v>
      </c>
      <c r="B431" t="s">
        <v>1039</v>
      </c>
      <c r="C431" t="s">
        <v>1040</v>
      </c>
    </row>
    <row r="432" spans="1:3" ht="15">
      <c r="A432" t="s">
        <v>2354</v>
      </c>
      <c r="B432" t="s">
        <v>1042</v>
      </c>
      <c r="C432" t="s">
        <v>1043</v>
      </c>
    </row>
    <row r="433" spans="1:3" ht="15">
      <c r="A433" t="s">
        <v>2355</v>
      </c>
      <c r="B433" t="s">
        <v>1044</v>
      </c>
      <c r="C433" t="s">
        <v>1045</v>
      </c>
    </row>
    <row r="434" spans="1:3" ht="15">
      <c r="A434" t="s">
        <v>2356</v>
      </c>
      <c r="B434" t="s">
        <v>1047</v>
      </c>
      <c r="C434" t="s">
        <v>1048</v>
      </c>
    </row>
    <row r="435" spans="1:3" ht="15">
      <c r="A435" t="s">
        <v>2357</v>
      </c>
      <c r="B435" t="s">
        <v>1050</v>
      </c>
      <c r="C435" t="s">
        <v>1051</v>
      </c>
    </row>
    <row r="436" spans="1:3" ht="15">
      <c r="A436" t="s">
        <v>2358</v>
      </c>
      <c r="B436" t="s">
        <v>1053</v>
      </c>
      <c r="C436" t="s">
        <v>1054</v>
      </c>
    </row>
    <row r="437" spans="1:3" ht="15">
      <c r="A437" t="s">
        <v>2359</v>
      </c>
      <c r="B437" t="s">
        <v>1056</v>
      </c>
      <c r="C437" t="s">
        <v>1057</v>
      </c>
    </row>
    <row r="438" spans="1:3" ht="15">
      <c r="A438" t="s">
        <v>2360</v>
      </c>
      <c r="B438" t="s">
        <v>1059</v>
      </c>
      <c r="C438" t="s">
        <v>1060</v>
      </c>
    </row>
    <row r="439" spans="1:3" ht="15">
      <c r="A439" t="s">
        <v>2361</v>
      </c>
      <c r="B439" t="s">
        <v>1062</v>
      </c>
      <c r="C439" t="s">
        <v>1063</v>
      </c>
    </row>
    <row r="440" spans="1:3" ht="15">
      <c r="A440" t="s">
        <v>2362</v>
      </c>
      <c r="B440" t="s">
        <v>1065</v>
      </c>
      <c r="C440" t="s">
        <v>1066</v>
      </c>
    </row>
    <row r="441" spans="1:3" ht="15">
      <c r="A441" t="s">
        <v>2363</v>
      </c>
      <c r="B441" t="s">
        <v>1067</v>
      </c>
      <c r="C441" t="s">
        <v>1068</v>
      </c>
    </row>
    <row r="442" spans="1:3" ht="15">
      <c r="A442" t="s">
        <v>2364</v>
      </c>
      <c r="B442" t="s">
        <v>1069</v>
      </c>
      <c r="C442" t="s">
        <v>1070</v>
      </c>
    </row>
    <row r="443" spans="1:3" ht="15">
      <c r="A443" t="s">
        <v>2365</v>
      </c>
      <c r="B443" t="s">
        <v>1072</v>
      </c>
      <c r="C443" t="s">
        <v>1073</v>
      </c>
    </row>
    <row r="444" spans="1:3" ht="15">
      <c r="A444" t="s">
        <v>2366</v>
      </c>
      <c r="B444" t="s">
        <v>1074</v>
      </c>
      <c r="C444" t="s">
        <v>1075</v>
      </c>
    </row>
    <row r="445" spans="1:3" ht="15">
      <c r="A445" t="s">
        <v>2367</v>
      </c>
      <c r="B445" t="s">
        <v>1079</v>
      </c>
      <c r="C445" t="s">
        <v>1080</v>
      </c>
    </row>
    <row r="446" spans="1:3" ht="15">
      <c r="A446" t="s">
        <v>2368</v>
      </c>
      <c r="B446" t="s">
        <v>1082</v>
      </c>
      <c r="C446" t="s">
        <v>1083</v>
      </c>
    </row>
    <row r="447" spans="1:3" ht="15">
      <c r="A447" t="s">
        <v>2369</v>
      </c>
      <c r="B447" t="s">
        <v>1085</v>
      </c>
      <c r="C447" t="s">
        <v>1086</v>
      </c>
    </row>
    <row r="448" spans="1:3" ht="15">
      <c r="A448" t="s">
        <v>2370</v>
      </c>
      <c r="B448" t="s">
        <v>1087</v>
      </c>
      <c r="C448" t="s">
        <v>1088</v>
      </c>
    </row>
    <row r="449" spans="1:3" ht="15">
      <c r="A449" t="s">
        <v>2371</v>
      </c>
      <c r="B449" t="s">
        <v>1089</v>
      </c>
      <c r="C449" t="s">
        <v>1090</v>
      </c>
    </row>
    <row r="450" spans="1:3" ht="15">
      <c r="A450" t="s">
        <v>2372</v>
      </c>
      <c r="B450" t="s">
        <v>1092</v>
      </c>
      <c r="C450" t="s">
        <v>1093</v>
      </c>
    </row>
    <row r="451" spans="1:3" ht="15">
      <c r="A451" t="s">
        <v>2373</v>
      </c>
      <c r="B451" t="s">
        <v>1094</v>
      </c>
      <c r="C451" t="s">
        <v>1095</v>
      </c>
    </row>
    <row r="452" spans="1:3" ht="15">
      <c r="A452" t="s">
        <v>2374</v>
      </c>
      <c r="B452" t="s">
        <v>1098</v>
      </c>
      <c r="C452" t="s">
        <v>1099</v>
      </c>
    </row>
    <row r="453" spans="1:3" ht="15">
      <c r="A453" t="s">
        <v>2375</v>
      </c>
      <c r="B453" t="s">
        <v>1101</v>
      </c>
      <c r="C453" t="s">
        <v>1102</v>
      </c>
    </row>
    <row r="454" spans="1:3" ht="15">
      <c r="A454" t="s">
        <v>2376</v>
      </c>
      <c r="B454" t="s">
        <v>1104</v>
      </c>
      <c r="C454" t="s">
        <v>1105</v>
      </c>
    </row>
    <row r="455" spans="1:3" ht="15">
      <c r="A455" t="s">
        <v>2377</v>
      </c>
      <c r="B455" t="s">
        <v>1107</v>
      </c>
      <c r="C455" t="s">
        <v>1108</v>
      </c>
    </row>
    <row r="456" spans="1:3" ht="15">
      <c r="A456" t="s">
        <v>2378</v>
      </c>
      <c r="B456" t="s">
        <v>1111</v>
      </c>
      <c r="C456" t="s">
        <v>1112</v>
      </c>
    </row>
    <row r="457" spans="1:3" ht="15">
      <c r="A457" t="s">
        <v>2379</v>
      </c>
      <c r="B457" t="s">
        <v>1113</v>
      </c>
      <c r="C457" t="s">
        <v>1114</v>
      </c>
    </row>
    <row r="458" spans="1:3" ht="15">
      <c r="A458" t="s">
        <v>2380</v>
      </c>
      <c r="B458" t="s">
        <v>1116</v>
      </c>
      <c r="C458" t="s">
        <v>1117</v>
      </c>
    </row>
    <row r="459" spans="1:3" ht="15">
      <c r="A459" t="s">
        <v>2381</v>
      </c>
      <c r="B459" t="s">
        <v>1120</v>
      </c>
      <c r="C459" t="s">
        <v>1121</v>
      </c>
    </row>
    <row r="460" spans="1:3" ht="15">
      <c r="A460" t="s">
        <v>2382</v>
      </c>
      <c r="B460" t="s">
        <v>1122</v>
      </c>
      <c r="C460" t="s">
        <v>1123</v>
      </c>
    </row>
    <row r="461" spans="1:3" ht="15">
      <c r="A461" t="s">
        <v>2383</v>
      </c>
      <c r="B461" t="s">
        <v>1125</v>
      </c>
      <c r="C461" t="s">
        <v>1126</v>
      </c>
    </row>
    <row r="462" spans="1:3" ht="15">
      <c r="A462" t="s">
        <v>2384</v>
      </c>
      <c r="B462" t="s">
        <v>1128</v>
      </c>
      <c r="C462" t="s">
        <v>1129</v>
      </c>
    </row>
    <row r="463" spans="1:3" ht="15">
      <c r="A463" t="s">
        <v>2385</v>
      </c>
      <c r="B463" t="s">
        <v>1130</v>
      </c>
      <c r="C463" t="s">
        <v>1131</v>
      </c>
    </row>
    <row r="464" spans="1:3" ht="15">
      <c r="A464" t="s">
        <v>2386</v>
      </c>
      <c r="B464" t="s">
        <v>1132</v>
      </c>
      <c r="C464" t="s">
        <v>1133</v>
      </c>
    </row>
    <row r="465" spans="1:3" ht="15">
      <c r="A465" t="s">
        <v>2387</v>
      </c>
      <c r="B465" t="s">
        <v>1135</v>
      </c>
      <c r="C465" t="s">
        <v>1136</v>
      </c>
    </row>
    <row r="466" spans="1:3" ht="15">
      <c r="A466" t="s">
        <v>2388</v>
      </c>
      <c r="B466" t="s">
        <v>1139</v>
      </c>
      <c r="C466" t="s">
        <v>1140</v>
      </c>
    </row>
    <row r="467" spans="1:3" ht="15">
      <c r="A467" t="s">
        <v>2389</v>
      </c>
      <c r="B467" t="s">
        <v>1141</v>
      </c>
      <c r="C467" t="s">
        <v>1142</v>
      </c>
    </row>
    <row r="468" spans="1:3" ht="15">
      <c r="A468" t="s">
        <v>2390</v>
      </c>
      <c r="B468" t="s">
        <v>1144</v>
      </c>
      <c r="C468" t="s">
        <v>1145</v>
      </c>
    </row>
    <row r="469" spans="1:3" ht="15">
      <c r="A469" t="s">
        <v>2391</v>
      </c>
      <c r="B469" t="s">
        <v>1147</v>
      </c>
      <c r="C469" t="s">
        <v>1148</v>
      </c>
    </row>
    <row r="470" spans="1:3" ht="15">
      <c r="A470" t="s">
        <v>2392</v>
      </c>
      <c r="B470" t="s">
        <v>1150</v>
      </c>
      <c r="C470" t="s">
        <v>1151</v>
      </c>
    </row>
    <row r="471" spans="1:3" ht="15">
      <c r="A471" t="s">
        <v>2393</v>
      </c>
      <c r="B471" t="s">
        <v>1153</v>
      </c>
      <c r="C471" t="s">
        <v>1154</v>
      </c>
    </row>
    <row r="472" spans="1:3" ht="15">
      <c r="A472" t="s">
        <v>2394</v>
      </c>
      <c r="B472" t="s">
        <v>1156</v>
      </c>
      <c r="C472" t="s">
        <v>1157</v>
      </c>
    </row>
    <row r="473" spans="1:3" ht="15">
      <c r="A473" t="s">
        <v>2395</v>
      </c>
      <c r="B473" t="s">
        <v>1158</v>
      </c>
      <c r="C473" t="s">
        <v>1159</v>
      </c>
    </row>
    <row r="474" spans="1:3" ht="15">
      <c r="A474" t="s">
        <v>2396</v>
      </c>
      <c r="B474" t="s">
        <v>1160</v>
      </c>
      <c r="C474" t="s">
        <v>1161</v>
      </c>
    </row>
    <row r="475" spans="1:3" ht="15">
      <c r="A475" t="s">
        <v>2397</v>
      </c>
      <c r="B475" t="s">
        <v>1162</v>
      </c>
      <c r="C475" t="s">
        <v>1163</v>
      </c>
    </row>
    <row r="476" spans="1:3" ht="15">
      <c r="A476" t="s">
        <v>2398</v>
      </c>
      <c r="B476" t="s">
        <v>1165</v>
      </c>
      <c r="C476" t="s">
        <v>1166</v>
      </c>
    </row>
    <row r="477" spans="1:3" ht="15">
      <c r="A477" t="s">
        <v>2399</v>
      </c>
      <c r="B477" t="s">
        <v>1168</v>
      </c>
      <c r="C477" t="s">
        <v>1169</v>
      </c>
    </row>
    <row r="478" spans="1:3" ht="15">
      <c r="A478" t="s">
        <v>2400</v>
      </c>
      <c r="B478" t="s">
        <v>1170</v>
      </c>
      <c r="C478" t="s">
        <v>1171</v>
      </c>
    </row>
    <row r="479" spans="1:3" ht="15">
      <c r="A479" t="s">
        <v>2401</v>
      </c>
      <c r="B479" t="s">
        <v>1173</v>
      </c>
      <c r="C479" t="s">
        <v>1174</v>
      </c>
    </row>
    <row r="480" spans="1:3" ht="15">
      <c r="A480" t="s">
        <v>2402</v>
      </c>
      <c r="B480" t="s">
        <v>1175</v>
      </c>
      <c r="C480" t="s">
        <v>1176</v>
      </c>
    </row>
    <row r="481" spans="1:3" ht="15">
      <c r="A481" t="s">
        <v>2403</v>
      </c>
      <c r="B481" t="s">
        <v>1177</v>
      </c>
      <c r="C481" t="s">
        <v>1178</v>
      </c>
    </row>
    <row r="482" spans="1:3" ht="15">
      <c r="A482" t="s">
        <v>2404</v>
      </c>
      <c r="B482" t="s">
        <v>1179</v>
      </c>
      <c r="C482" t="s">
        <v>1180</v>
      </c>
    </row>
    <row r="483" spans="1:3" ht="15">
      <c r="A483" t="s">
        <v>2405</v>
      </c>
      <c r="B483" t="s">
        <v>1182</v>
      </c>
      <c r="C483" t="s">
        <v>1183</v>
      </c>
    </row>
    <row r="484" spans="1:3" ht="15">
      <c r="A484" t="s">
        <v>2406</v>
      </c>
      <c r="B484" t="s">
        <v>1185</v>
      </c>
      <c r="C484" t="s">
        <v>1186</v>
      </c>
    </row>
    <row r="485" spans="1:3" ht="15">
      <c r="A485" t="s">
        <v>2407</v>
      </c>
      <c r="B485" t="s">
        <v>1188</v>
      </c>
      <c r="C485" t="s">
        <v>1189</v>
      </c>
    </row>
    <row r="486" spans="1:3" ht="15">
      <c r="A486" t="s">
        <v>2408</v>
      </c>
      <c r="B486" t="s">
        <v>1192</v>
      </c>
      <c r="C486" t="s">
        <v>1193</v>
      </c>
    </row>
    <row r="487" spans="1:3" ht="15">
      <c r="A487" t="s">
        <v>2409</v>
      </c>
      <c r="B487" t="s">
        <v>1194</v>
      </c>
      <c r="C487" t="s">
        <v>1195</v>
      </c>
    </row>
    <row r="488" spans="1:3" ht="15">
      <c r="A488" t="s">
        <v>2410</v>
      </c>
      <c r="B488" t="s">
        <v>1197</v>
      </c>
      <c r="C488" t="s">
        <v>1198</v>
      </c>
    </row>
    <row r="489" spans="1:3" ht="15">
      <c r="A489" t="s">
        <v>2411</v>
      </c>
      <c r="B489" t="s">
        <v>1200</v>
      </c>
      <c r="C489" t="s">
        <v>1201</v>
      </c>
    </row>
    <row r="490" spans="1:3" ht="15">
      <c r="A490" t="s">
        <v>2412</v>
      </c>
      <c r="B490" t="s">
        <v>1203</v>
      </c>
      <c r="C490" t="s">
        <v>1204</v>
      </c>
    </row>
    <row r="491" spans="1:3" ht="15">
      <c r="A491" t="s">
        <v>2413</v>
      </c>
      <c r="B491" t="s">
        <v>1206</v>
      </c>
      <c r="C491" t="s">
        <v>1207</v>
      </c>
    </row>
    <row r="492" spans="1:3" ht="15">
      <c r="A492" t="s">
        <v>2414</v>
      </c>
      <c r="B492" t="s">
        <v>1209</v>
      </c>
      <c r="C492" t="s">
        <v>1210</v>
      </c>
    </row>
    <row r="493" spans="1:3" ht="15">
      <c r="A493" t="s">
        <v>2415</v>
      </c>
      <c r="B493" t="s">
        <v>1211</v>
      </c>
      <c r="C493" t="s">
        <v>1212</v>
      </c>
    </row>
    <row r="494" spans="1:3" ht="15">
      <c r="A494" t="s">
        <v>2416</v>
      </c>
      <c r="B494" t="s">
        <v>1214</v>
      </c>
      <c r="C494" t="s">
        <v>1215</v>
      </c>
    </row>
    <row r="495" spans="1:3" ht="15">
      <c r="A495" t="s">
        <v>2417</v>
      </c>
      <c r="B495" t="s">
        <v>1217</v>
      </c>
      <c r="C495" t="s">
        <v>1218</v>
      </c>
    </row>
    <row r="496" spans="1:3" ht="15">
      <c r="A496" t="s">
        <v>2418</v>
      </c>
      <c r="B496" t="s">
        <v>1219</v>
      </c>
      <c r="C496" t="s">
        <v>1220</v>
      </c>
    </row>
    <row r="497" spans="1:3" ht="15">
      <c r="A497" t="s">
        <v>2419</v>
      </c>
      <c r="B497" t="s">
        <v>1222</v>
      </c>
      <c r="C497" t="s">
        <v>1223</v>
      </c>
    </row>
    <row r="498" spans="1:3" ht="15">
      <c r="A498" t="s">
        <v>2420</v>
      </c>
      <c r="B498" t="s">
        <v>1224</v>
      </c>
      <c r="C498" t="s">
        <v>1225</v>
      </c>
    </row>
    <row r="499" spans="1:3" ht="15">
      <c r="A499" t="s">
        <v>2421</v>
      </c>
      <c r="B499" t="s">
        <v>1227</v>
      </c>
      <c r="C499" t="s">
        <v>1228</v>
      </c>
    </row>
    <row r="500" spans="1:3" ht="15">
      <c r="A500" t="s">
        <v>2422</v>
      </c>
      <c r="B500" t="s">
        <v>1229</v>
      </c>
      <c r="C500" t="s">
        <v>1230</v>
      </c>
    </row>
    <row r="501" spans="1:3" ht="15">
      <c r="A501" t="s">
        <v>2423</v>
      </c>
      <c r="B501" t="s">
        <v>1232</v>
      </c>
      <c r="C501" t="s">
        <v>1233</v>
      </c>
    </row>
    <row r="502" spans="1:3" ht="15">
      <c r="A502" t="s">
        <v>2424</v>
      </c>
      <c r="B502" t="s">
        <v>1235</v>
      </c>
      <c r="C502" t="s">
        <v>1236</v>
      </c>
    </row>
    <row r="503" spans="1:3" ht="15">
      <c r="A503" t="s">
        <v>2425</v>
      </c>
      <c r="B503" t="s">
        <v>1238</v>
      </c>
      <c r="C503" t="s">
        <v>1239</v>
      </c>
    </row>
    <row r="504" spans="1:3" ht="15">
      <c r="A504" t="s">
        <v>2426</v>
      </c>
      <c r="B504" t="s">
        <v>1240</v>
      </c>
      <c r="C504" t="s">
        <v>1241</v>
      </c>
    </row>
    <row r="505" spans="1:3" ht="15">
      <c r="A505" t="s">
        <v>2427</v>
      </c>
      <c r="B505" t="s">
        <v>1244</v>
      </c>
      <c r="C505" t="s">
        <v>1245</v>
      </c>
    </row>
    <row r="506" spans="1:3" ht="15">
      <c r="A506" t="s">
        <v>2428</v>
      </c>
      <c r="B506" t="s">
        <v>1246</v>
      </c>
      <c r="C506" t="s">
        <v>1247</v>
      </c>
    </row>
    <row r="507" spans="1:3" ht="15">
      <c r="A507" t="s">
        <v>2429</v>
      </c>
      <c r="B507" t="s">
        <v>1249</v>
      </c>
      <c r="C507" t="s">
        <v>1250</v>
      </c>
    </row>
    <row r="508" spans="1:3" ht="15">
      <c r="A508" t="s">
        <v>2430</v>
      </c>
      <c r="B508" t="s">
        <v>1251</v>
      </c>
      <c r="C508" t="s">
        <v>1252</v>
      </c>
    </row>
    <row r="509" spans="1:3" ht="15">
      <c r="A509" t="s">
        <v>2431</v>
      </c>
      <c r="B509" t="s">
        <v>1254</v>
      </c>
      <c r="C509" t="s">
        <v>1255</v>
      </c>
    </row>
    <row r="510" spans="1:3" ht="15">
      <c r="A510" t="s">
        <v>2432</v>
      </c>
      <c r="B510" t="s">
        <v>1257</v>
      </c>
      <c r="C510" t="s">
        <v>1258</v>
      </c>
    </row>
    <row r="511" spans="1:3" ht="15">
      <c r="A511" t="s">
        <v>2433</v>
      </c>
      <c r="B511" t="s">
        <v>1259</v>
      </c>
      <c r="C511" t="s">
        <v>1260</v>
      </c>
    </row>
    <row r="512" spans="1:3" ht="15">
      <c r="A512" t="s">
        <v>2434</v>
      </c>
      <c r="B512" t="s">
        <v>1263</v>
      </c>
      <c r="C512" t="s">
        <v>1264</v>
      </c>
    </row>
    <row r="513" spans="1:3" ht="15">
      <c r="A513" t="s">
        <v>2435</v>
      </c>
      <c r="B513" t="s">
        <v>1266</v>
      </c>
      <c r="C513" t="s">
        <v>1267</v>
      </c>
    </row>
    <row r="514" spans="1:3" ht="15">
      <c r="A514" t="s">
        <v>2436</v>
      </c>
      <c r="B514" t="s">
        <v>1269</v>
      </c>
      <c r="C514" t="s">
        <v>1270</v>
      </c>
    </row>
    <row r="515" spans="1:3" ht="15">
      <c r="A515" t="s">
        <v>2437</v>
      </c>
      <c r="B515" t="s">
        <v>1272</v>
      </c>
      <c r="C515" t="s">
        <v>1273</v>
      </c>
    </row>
    <row r="516" spans="1:3" ht="15">
      <c r="A516" t="s">
        <v>2438</v>
      </c>
      <c r="B516" t="s">
        <v>1275</v>
      </c>
      <c r="C516" t="s">
        <v>1276</v>
      </c>
    </row>
    <row r="517" spans="1:3" ht="15">
      <c r="A517" t="s">
        <v>2439</v>
      </c>
      <c r="B517" t="s">
        <v>1277</v>
      </c>
      <c r="C517" t="s">
        <v>1278</v>
      </c>
    </row>
    <row r="518" spans="1:3" ht="15">
      <c r="A518" t="s">
        <v>2440</v>
      </c>
      <c r="B518" t="s">
        <v>1279</v>
      </c>
      <c r="C518" t="s">
        <v>1280</v>
      </c>
    </row>
    <row r="519" spans="1:3" ht="15">
      <c r="A519" t="s">
        <v>2441</v>
      </c>
      <c r="B519" t="s">
        <v>1283</v>
      </c>
      <c r="C519" t="s">
        <v>1284</v>
      </c>
    </row>
    <row r="520" spans="1:3" ht="15">
      <c r="A520" t="s">
        <v>2442</v>
      </c>
      <c r="B520" t="s">
        <v>1285</v>
      </c>
      <c r="C520" t="s">
        <v>1286</v>
      </c>
    </row>
    <row r="521" spans="1:3" ht="15">
      <c r="A521" t="s">
        <v>2443</v>
      </c>
      <c r="B521" t="s">
        <v>1287</v>
      </c>
      <c r="C521" t="s">
        <v>1288</v>
      </c>
    </row>
    <row r="522" spans="1:3" ht="15">
      <c r="A522" t="s">
        <v>2444</v>
      </c>
      <c r="B522" t="s">
        <v>1289</v>
      </c>
      <c r="C522" t="s">
        <v>1290</v>
      </c>
    </row>
    <row r="523" spans="1:3" ht="15">
      <c r="A523" t="s">
        <v>2445</v>
      </c>
      <c r="B523" t="s">
        <v>1292</v>
      </c>
      <c r="C523" t="s">
        <v>1293</v>
      </c>
    </row>
    <row r="524" spans="1:3" ht="15">
      <c r="A524" t="s">
        <v>2446</v>
      </c>
      <c r="B524" t="s">
        <v>1295</v>
      </c>
      <c r="C524" t="s">
        <v>1296</v>
      </c>
    </row>
    <row r="525" spans="1:3" ht="15">
      <c r="A525" t="s">
        <v>2447</v>
      </c>
      <c r="B525" t="s">
        <v>1297</v>
      </c>
      <c r="C525" t="s">
        <v>1298</v>
      </c>
    </row>
    <row r="526" spans="1:3" ht="15">
      <c r="A526" t="s">
        <v>2448</v>
      </c>
      <c r="B526" t="s">
        <v>1299</v>
      </c>
      <c r="C526" t="s">
        <v>1300</v>
      </c>
    </row>
    <row r="527" spans="1:3" ht="15">
      <c r="A527" t="s">
        <v>2449</v>
      </c>
      <c r="B527" t="s">
        <v>1301</v>
      </c>
      <c r="C527" t="s">
        <v>1302</v>
      </c>
    </row>
    <row r="528" spans="1:3" ht="15">
      <c r="A528" t="s">
        <v>2450</v>
      </c>
      <c r="B528" t="s">
        <v>1303</v>
      </c>
      <c r="C528" t="s">
        <v>1304</v>
      </c>
    </row>
    <row r="529" spans="1:3" ht="15">
      <c r="A529" t="s">
        <v>2451</v>
      </c>
      <c r="B529" t="s">
        <v>1306</v>
      </c>
      <c r="C529" t="s">
        <v>1307</v>
      </c>
    </row>
    <row r="530" spans="1:3" ht="15">
      <c r="A530" t="s">
        <v>2452</v>
      </c>
      <c r="B530" t="s">
        <v>1308</v>
      </c>
      <c r="C530" t="s">
        <v>1309</v>
      </c>
    </row>
    <row r="531" spans="1:3" ht="15">
      <c r="A531" t="s">
        <v>2453</v>
      </c>
      <c r="B531" t="s">
        <v>1310</v>
      </c>
      <c r="C531" t="s">
        <v>1311</v>
      </c>
    </row>
    <row r="532" spans="1:3" ht="15">
      <c r="A532" t="s">
        <v>2454</v>
      </c>
      <c r="B532" t="s">
        <v>1312</v>
      </c>
      <c r="C532" t="s">
        <v>1313</v>
      </c>
    </row>
    <row r="533" spans="1:3" ht="15">
      <c r="A533" t="s">
        <v>2455</v>
      </c>
      <c r="B533" t="s">
        <v>1315</v>
      </c>
      <c r="C533" t="s">
        <v>1316</v>
      </c>
    </row>
    <row r="534" spans="1:3" ht="15">
      <c r="A534" t="s">
        <v>2456</v>
      </c>
      <c r="B534" t="s">
        <v>1319</v>
      </c>
      <c r="C534" t="s">
        <v>1320</v>
      </c>
    </row>
    <row r="535" spans="1:3" ht="15">
      <c r="A535" t="s">
        <v>2457</v>
      </c>
      <c r="B535" t="s">
        <v>1322</v>
      </c>
      <c r="C535" t="s">
        <v>1323</v>
      </c>
    </row>
    <row r="536" spans="1:3" ht="15">
      <c r="A536" t="s">
        <v>2458</v>
      </c>
      <c r="B536" t="s">
        <v>1325</v>
      </c>
      <c r="C536" t="s">
        <v>1326</v>
      </c>
    </row>
    <row r="537" spans="1:3" ht="15">
      <c r="A537" t="s">
        <v>2459</v>
      </c>
      <c r="B537" t="s">
        <v>1328</v>
      </c>
      <c r="C537" t="s">
        <v>1329</v>
      </c>
    </row>
    <row r="538" spans="1:3" ht="15">
      <c r="A538" t="s">
        <v>2460</v>
      </c>
      <c r="B538" t="s">
        <v>1331</v>
      </c>
      <c r="C538" t="s">
        <v>1332</v>
      </c>
    </row>
    <row r="539" spans="1:3" ht="15">
      <c r="A539" t="s">
        <v>2461</v>
      </c>
      <c r="B539" t="s">
        <v>1334</v>
      </c>
      <c r="C539" t="s">
        <v>1335</v>
      </c>
    </row>
    <row r="540" spans="1:3" ht="15">
      <c r="A540" t="s">
        <v>2462</v>
      </c>
      <c r="B540" t="s">
        <v>1338</v>
      </c>
      <c r="C540" t="s">
        <v>1339</v>
      </c>
    </row>
    <row r="541" spans="1:3" ht="15">
      <c r="A541" t="s">
        <v>2463</v>
      </c>
      <c r="B541" t="s">
        <v>1340</v>
      </c>
      <c r="C541" t="s">
        <v>1341</v>
      </c>
    </row>
    <row r="542" spans="1:3" ht="15">
      <c r="A542" t="s">
        <v>2464</v>
      </c>
      <c r="B542" t="s">
        <v>1342</v>
      </c>
      <c r="C542" t="s">
        <v>1343</v>
      </c>
    </row>
    <row r="543" spans="1:3" ht="15">
      <c r="A543" t="s">
        <v>2465</v>
      </c>
      <c r="B543" t="s">
        <v>1345</v>
      </c>
      <c r="C543" t="s">
        <v>1346</v>
      </c>
    </row>
    <row r="544" spans="1:3" ht="15">
      <c r="A544" t="s">
        <v>2466</v>
      </c>
      <c r="B544" t="s">
        <v>1347</v>
      </c>
      <c r="C544" t="s">
        <v>1348</v>
      </c>
    </row>
    <row r="545" spans="1:3" ht="15">
      <c r="A545" t="s">
        <v>2467</v>
      </c>
      <c r="B545" t="s">
        <v>1349</v>
      </c>
      <c r="C545" t="s">
        <v>1350</v>
      </c>
    </row>
    <row r="546" spans="1:3" ht="15">
      <c r="A546" t="s">
        <v>2468</v>
      </c>
      <c r="B546" t="s">
        <v>1351</v>
      </c>
      <c r="C546" t="s">
        <v>1352</v>
      </c>
    </row>
    <row r="547" spans="1:3" ht="15">
      <c r="A547" t="s">
        <v>2469</v>
      </c>
      <c r="B547" t="s">
        <v>1354</v>
      </c>
      <c r="C547" t="s">
        <v>1355</v>
      </c>
    </row>
    <row r="548" spans="1:3" ht="15">
      <c r="A548" t="s">
        <v>2470</v>
      </c>
      <c r="B548" t="s">
        <v>1356</v>
      </c>
      <c r="C548" t="s">
        <v>1357</v>
      </c>
    </row>
    <row r="549" spans="1:3" ht="15">
      <c r="A549" t="s">
        <v>2471</v>
      </c>
      <c r="B549" t="s">
        <v>1358</v>
      </c>
      <c r="C549" t="s">
        <v>1359</v>
      </c>
    </row>
    <row r="550" spans="1:3" ht="15">
      <c r="A550" t="s">
        <v>2472</v>
      </c>
      <c r="B550" t="s">
        <v>1361</v>
      </c>
      <c r="C550" t="s">
        <v>1362</v>
      </c>
    </row>
    <row r="551" spans="1:3" ht="15">
      <c r="A551" t="s">
        <v>2473</v>
      </c>
      <c r="B551" t="s">
        <v>1364</v>
      </c>
      <c r="C551" t="s">
        <v>1365</v>
      </c>
    </row>
    <row r="552" spans="1:3" ht="15">
      <c r="A552" t="s">
        <v>2474</v>
      </c>
      <c r="B552" t="s">
        <v>1366</v>
      </c>
      <c r="C552" t="s">
        <v>1367</v>
      </c>
    </row>
    <row r="553" spans="1:3" ht="15">
      <c r="A553" t="s">
        <v>2475</v>
      </c>
      <c r="B553" t="s">
        <v>1369</v>
      </c>
      <c r="C553" t="s">
        <v>1370</v>
      </c>
    </row>
    <row r="554" spans="1:3" ht="15">
      <c r="A554" t="s">
        <v>2476</v>
      </c>
      <c r="B554" t="s">
        <v>1372</v>
      </c>
      <c r="C554" t="s">
        <v>1373</v>
      </c>
    </row>
    <row r="555" spans="1:3" ht="15">
      <c r="A555" t="s">
        <v>2477</v>
      </c>
      <c r="B555" t="s">
        <v>1375</v>
      </c>
      <c r="C555" t="s">
        <v>1376</v>
      </c>
    </row>
    <row r="556" spans="1:3" ht="15">
      <c r="A556" t="s">
        <v>2478</v>
      </c>
      <c r="B556" t="s">
        <v>1378</v>
      </c>
      <c r="C556" t="s">
        <v>1379</v>
      </c>
    </row>
    <row r="557" spans="1:3" ht="15">
      <c r="A557" t="s">
        <v>2479</v>
      </c>
      <c r="B557" t="s">
        <v>1380</v>
      </c>
      <c r="C557" t="s">
        <v>1381</v>
      </c>
    </row>
    <row r="558" spans="1:3" ht="15">
      <c r="A558" t="s">
        <v>2480</v>
      </c>
      <c r="B558" t="s">
        <v>1383</v>
      </c>
      <c r="C558" t="s">
        <v>1384</v>
      </c>
    </row>
    <row r="559" spans="1:3" ht="15">
      <c r="A559" t="s">
        <v>2481</v>
      </c>
      <c r="B559" t="s">
        <v>1386</v>
      </c>
      <c r="C559" t="s">
        <v>1387</v>
      </c>
    </row>
    <row r="560" spans="1:3" ht="15">
      <c r="A560" t="s">
        <v>2482</v>
      </c>
      <c r="B560" t="s">
        <v>1389</v>
      </c>
      <c r="C560" t="s">
        <v>1390</v>
      </c>
    </row>
    <row r="561" spans="1:3" ht="15">
      <c r="A561" t="s">
        <v>2483</v>
      </c>
      <c r="B561" t="s">
        <v>1392</v>
      </c>
      <c r="C561" t="s">
        <v>1393</v>
      </c>
    </row>
    <row r="562" spans="1:3" ht="15">
      <c r="A562" t="s">
        <v>2484</v>
      </c>
      <c r="B562" t="s">
        <v>1394</v>
      </c>
      <c r="C562" t="s">
        <v>1395</v>
      </c>
    </row>
    <row r="563" spans="1:3" ht="15">
      <c r="A563" t="s">
        <v>2485</v>
      </c>
      <c r="B563" t="s">
        <v>1397</v>
      </c>
      <c r="C563" t="s">
        <v>1398</v>
      </c>
    </row>
    <row r="564" spans="1:3" ht="15">
      <c r="A564" t="s">
        <v>2486</v>
      </c>
      <c r="B564" t="s">
        <v>1400</v>
      </c>
      <c r="C564" t="s">
        <v>1401</v>
      </c>
    </row>
    <row r="565" spans="1:3" ht="15">
      <c r="A565" t="s">
        <v>2487</v>
      </c>
      <c r="B565" t="s">
        <v>1404</v>
      </c>
      <c r="C565" t="s">
        <v>1405</v>
      </c>
    </row>
    <row r="566" spans="1:3" ht="15">
      <c r="A566" t="s">
        <v>2488</v>
      </c>
      <c r="B566" t="s">
        <v>1406</v>
      </c>
      <c r="C566" t="s">
        <v>1407</v>
      </c>
    </row>
    <row r="567" spans="1:3" ht="15">
      <c r="A567" t="s">
        <v>2489</v>
      </c>
      <c r="B567" t="s">
        <v>1409</v>
      </c>
      <c r="C567" t="s">
        <v>1410</v>
      </c>
    </row>
    <row r="568" spans="1:3" ht="15">
      <c r="A568" t="s">
        <v>2490</v>
      </c>
      <c r="B568" t="s">
        <v>1412</v>
      </c>
      <c r="C568" t="s">
        <v>1413</v>
      </c>
    </row>
    <row r="569" spans="1:3" ht="15">
      <c r="A569" t="s">
        <v>2491</v>
      </c>
      <c r="B569" t="s">
        <v>1414</v>
      </c>
      <c r="C569" t="s">
        <v>1415</v>
      </c>
    </row>
    <row r="570" spans="1:3" ht="15">
      <c r="A570" t="s">
        <v>2492</v>
      </c>
      <c r="B570" t="s">
        <v>1418</v>
      </c>
      <c r="C570" t="s">
        <v>1419</v>
      </c>
    </row>
    <row r="571" spans="1:3" ht="15">
      <c r="A571" t="s">
        <v>2493</v>
      </c>
      <c r="B571" t="s">
        <v>1421</v>
      </c>
      <c r="C571" t="s">
        <v>1422</v>
      </c>
    </row>
    <row r="572" spans="1:3" ht="15">
      <c r="A572" t="s">
        <v>2494</v>
      </c>
      <c r="B572" t="s">
        <v>1424</v>
      </c>
      <c r="C572" t="s">
        <v>1425</v>
      </c>
    </row>
    <row r="573" spans="1:3" ht="15">
      <c r="A573" t="s">
        <v>2495</v>
      </c>
      <c r="B573" t="s">
        <v>1427</v>
      </c>
      <c r="C573" t="s">
        <v>1428</v>
      </c>
    </row>
    <row r="574" spans="1:3" ht="15">
      <c r="A574" t="s">
        <v>2496</v>
      </c>
      <c r="B574" t="s">
        <v>1431</v>
      </c>
      <c r="C574" t="s">
        <v>1432</v>
      </c>
    </row>
    <row r="575" spans="1:3" ht="15">
      <c r="A575" t="s">
        <v>2497</v>
      </c>
      <c r="B575" t="s">
        <v>1433</v>
      </c>
      <c r="C575" t="s">
        <v>1434</v>
      </c>
    </row>
    <row r="576" spans="1:3" ht="15">
      <c r="A576" t="s">
        <v>2498</v>
      </c>
      <c r="B576" t="s">
        <v>1437</v>
      </c>
      <c r="C576" t="s">
        <v>1438</v>
      </c>
    </row>
    <row r="577" spans="1:3" ht="15">
      <c r="A577" t="s">
        <v>2499</v>
      </c>
      <c r="B577" t="s">
        <v>1439</v>
      </c>
      <c r="C577" t="s">
        <v>1440</v>
      </c>
    </row>
    <row r="578" spans="1:3" ht="15">
      <c r="A578" t="s">
        <v>2500</v>
      </c>
      <c r="B578" t="s">
        <v>1442</v>
      </c>
      <c r="C578" t="s">
        <v>1443</v>
      </c>
    </row>
    <row r="579" spans="1:3" ht="15">
      <c r="A579" t="s">
        <v>2501</v>
      </c>
      <c r="B579" t="s">
        <v>1446</v>
      </c>
      <c r="C579" t="s">
        <v>1447</v>
      </c>
    </row>
    <row r="580" spans="1:3" ht="15">
      <c r="A580" t="s">
        <v>2502</v>
      </c>
      <c r="B580" t="s">
        <v>1448</v>
      </c>
      <c r="C580" t="s">
        <v>1449</v>
      </c>
    </row>
    <row r="581" spans="1:3" ht="15">
      <c r="A581" t="s">
        <v>2503</v>
      </c>
      <c r="B581" t="s">
        <v>1450</v>
      </c>
      <c r="C581" t="s">
        <v>1451</v>
      </c>
    </row>
    <row r="582" spans="1:3" ht="15">
      <c r="A582" t="s">
        <v>2504</v>
      </c>
      <c r="B582" t="s">
        <v>1453</v>
      </c>
      <c r="C582" t="s">
        <v>1454</v>
      </c>
    </row>
    <row r="583" spans="1:3" ht="15">
      <c r="A583" t="s">
        <v>2505</v>
      </c>
      <c r="B583" t="s">
        <v>1456</v>
      </c>
      <c r="C583" t="s">
        <v>1457</v>
      </c>
    </row>
    <row r="584" spans="1:3" ht="15">
      <c r="A584" t="s">
        <v>2506</v>
      </c>
      <c r="B584" t="s">
        <v>1459</v>
      </c>
      <c r="C584" t="s">
        <v>1460</v>
      </c>
    </row>
    <row r="585" spans="1:3" ht="15">
      <c r="A585" t="s">
        <v>2507</v>
      </c>
      <c r="B585" t="s">
        <v>1462</v>
      </c>
      <c r="C585" t="s">
        <v>1463</v>
      </c>
    </row>
    <row r="586" spans="1:3" ht="15">
      <c r="A586" t="s">
        <v>2508</v>
      </c>
      <c r="B586" t="s">
        <v>1464</v>
      </c>
      <c r="C586" t="s">
        <v>1465</v>
      </c>
    </row>
    <row r="587" spans="1:3" ht="15">
      <c r="A587" t="s">
        <v>2509</v>
      </c>
      <c r="B587" t="s">
        <v>1466</v>
      </c>
      <c r="C587" t="s">
        <v>1467</v>
      </c>
    </row>
    <row r="588" spans="1:3" ht="15">
      <c r="A588" t="s">
        <v>2510</v>
      </c>
      <c r="B588" t="s">
        <v>1468</v>
      </c>
      <c r="C588" t="s">
        <v>1469</v>
      </c>
    </row>
    <row r="589" spans="1:3" ht="15">
      <c r="A589" t="s">
        <v>2511</v>
      </c>
      <c r="B589" t="s">
        <v>1470</v>
      </c>
      <c r="C589" t="s">
        <v>1471</v>
      </c>
    </row>
    <row r="590" spans="1:3" ht="15">
      <c r="A590" t="s">
        <v>2512</v>
      </c>
      <c r="B590" t="s">
        <v>1472</v>
      </c>
      <c r="C590" t="s">
        <v>1473</v>
      </c>
    </row>
    <row r="591" spans="1:3" ht="15">
      <c r="A591" t="s">
        <v>2513</v>
      </c>
      <c r="B591" t="s">
        <v>1475</v>
      </c>
      <c r="C591" t="s">
        <v>1476</v>
      </c>
    </row>
    <row r="592" spans="1:3" ht="15">
      <c r="A592" t="s">
        <v>2514</v>
      </c>
      <c r="B592" t="s">
        <v>1477</v>
      </c>
      <c r="C592" t="s">
        <v>1478</v>
      </c>
    </row>
    <row r="593" spans="1:3" ht="15">
      <c r="A593" t="s">
        <v>2515</v>
      </c>
      <c r="B593" t="s">
        <v>1480</v>
      </c>
      <c r="C593" t="s">
        <v>1481</v>
      </c>
    </row>
    <row r="594" spans="1:3" ht="15">
      <c r="A594" t="s">
        <v>2516</v>
      </c>
      <c r="B594" t="s">
        <v>1482</v>
      </c>
      <c r="C594" t="s">
        <v>1483</v>
      </c>
    </row>
    <row r="595" spans="1:3" ht="15">
      <c r="A595" t="s">
        <v>2517</v>
      </c>
      <c r="B595" t="s">
        <v>1484</v>
      </c>
      <c r="C595" t="s">
        <v>1485</v>
      </c>
    </row>
    <row r="596" spans="1:3" ht="15">
      <c r="A596" t="s">
        <v>2518</v>
      </c>
      <c r="B596" t="s">
        <v>1487</v>
      </c>
      <c r="C596" t="s">
        <v>1488</v>
      </c>
    </row>
    <row r="597" spans="1:3" ht="15">
      <c r="A597" t="s">
        <v>2519</v>
      </c>
      <c r="B597" t="s">
        <v>1489</v>
      </c>
      <c r="C597" t="s">
        <v>1490</v>
      </c>
    </row>
    <row r="598" spans="1:3" ht="15">
      <c r="A598" t="s">
        <v>2520</v>
      </c>
      <c r="B598" t="s">
        <v>1492</v>
      </c>
      <c r="C598" t="s">
        <v>1493</v>
      </c>
    </row>
    <row r="599" spans="1:3" ht="15">
      <c r="A599" t="s">
        <v>2521</v>
      </c>
      <c r="B599" t="s">
        <v>1494</v>
      </c>
      <c r="C599" t="s">
        <v>1495</v>
      </c>
    </row>
    <row r="600" spans="1:3" ht="15">
      <c r="A600" t="s">
        <v>2522</v>
      </c>
      <c r="B600" t="s">
        <v>1496</v>
      </c>
      <c r="C600" t="s">
        <v>1497</v>
      </c>
    </row>
    <row r="601" spans="1:3" ht="15">
      <c r="A601" t="s">
        <v>2523</v>
      </c>
      <c r="B601" t="s">
        <v>1498</v>
      </c>
      <c r="C601" t="s">
        <v>1499</v>
      </c>
    </row>
    <row r="602" spans="1:3" ht="15">
      <c r="A602" t="s">
        <v>2524</v>
      </c>
      <c r="B602" t="s">
        <v>1500</v>
      </c>
      <c r="C602" t="s">
        <v>1501</v>
      </c>
    </row>
    <row r="603" spans="1:3" ht="15">
      <c r="A603" t="s">
        <v>2525</v>
      </c>
      <c r="B603" t="s">
        <v>1502</v>
      </c>
      <c r="C603" t="s">
        <v>1503</v>
      </c>
    </row>
    <row r="604" spans="1:3" ht="15">
      <c r="A604" t="s">
        <v>2526</v>
      </c>
      <c r="B604" t="s">
        <v>1505</v>
      </c>
      <c r="C604" t="s">
        <v>1506</v>
      </c>
    </row>
    <row r="605" spans="1:3" ht="15">
      <c r="A605" t="s">
        <v>2527</v>
      </c>
      <c r="B605" t="s">
        <v>1507</v>
      </c>
      <c r="C605" t="s">
        <v>1508</v>
      </c>
    </row>
    <row r="606" spans="1:3" ht="15">
      <c r="A606" t="s">
        <v>2528</v>
      </c>
      <c r="B606" t="s">
        <v>1510</v>
      </c>
      <c r="C606" t="s">
        <v>1511</v>
      </c>
    </row>
    <row r="607" spans="1:3" ht="15">
      <c r="A607" t="s">
        <v>2529</v>
      </c>
      <c r="B607" t="s">
        <v>1513</v>
      </c>
      <c r="C607" t="s">
        <v>1514</v>
      </c>
    </row>
    <row r="608" spans="1:3" ht="15">
      <c r="A608" t="s">
        <v>2530</v>
      </c>
      <c r="B608" t="s">
        <v>1515</v>
      </c>
      <c r="C608" t="s">
        <v>1516</v>
      </c>
    </row>
    <row r="609" spans="1:3" ht="15">
      <c r="A609" t="s">
        <v>2531</v>
      </c>
      <c r="B609" t="s">
        <v>1517</v>
      </c>
      <c r="C609" t="s">
        <v>1518</v>
      </c>
    </row>
    <row r="610" spans="1:3" ht="15">
      <c r="A610" t="s">
        <v>2532</v>
      </c>
      <c r="B610" t="s">
        <v>1519</v>
      </c>
      <c r="C610" t="s">
        <v>1520</v>
      </c>
    </row>
    <row r="611" spans="1:3" ht="15">
      <c r="A611" t="s">
        <v>2533</v>
      </c>
      <c r="B611" t="s">
        <v>1521</v>
      </c>
      <c r="C611" t="s">
        <v>1522</v>
      </c>
    </row>
    <row r="612" spans="1:3" ht="15">
      <c r="A612" t="s">
        <v>2534</v>
      </c>
      <c r="B612" t="s">
        <v>1525</v>
      </c>
      <c r="C612" t="s">
        <v>1526</v>
      </c>
    </row>
    <row r="613" spans="1:3" ht="15">
      <c r="A613" t="s">
        <v>2535</v>
      </c>
      <c r="B613" t="s">
        <v>1528</v>
      </c>
      <c r="C613" t="s">
        <v>1529</v>
      </c>
    </row>
    <row r="614" spans="1:3" ht="15">
      <c r="A614" t="s">
        <v>2536</v>
      </c>
      <c r="B614" t="s">
        <v>1530</v>
      </c>
      <c r="C614" t="s">
        <v>1531</v>
      </c>
    </row>
    <row r="615" spans="1:3" ht="15">
      <c r="A615" t="s">
        <v>2537</v>
      </c>
      <c r="B615" t="s">
        <v>1533</v>
      </c>
      <c r="C615" t="s">
        <v>1534</v>
      </c>
    </row>
    <row r="616" spans="1:3" ht="15">
      <c r="A616" t="s">
        <v>2538</v>
      </c>
      <c r="B616" t="s">
        <v>1537</v>
      </c>
      <c r="C616" t="s">
        <v>1538</v>
      </c>
    </row>
    <row r="617" spans="1:3" ht="15">
      <c r="A617" t="s">
        <v>2539</v>
      </c>
      <c r="B617" t="s">
        <v>1539</v>
      </c>
      <c r="C617" t="s">
        <v>1540</v>
      </c>
    </row>
    <row r="618" spans="1:3" ht="15">
      <c r="A618" t="s">
        <v>2540</v>
      </c>
      <c r="B618" t="s">
        <v>1543</v>
      </c>
      <c r="C618" t="s">
        <v>1544</v>
      </c>
    </row>
    <row r="619" spans="1:3" ht="15">
      <c r="A619" t="s">
        <v>2541</v>
      </c>
      <c r="B619" t="s">
        <v>1545</v>
      </c>
      <c r="C619" t="s">
        <v>1546</v>
      </c>
    </row>
    <row r="620" spans="1:3" ht="15">
      <c r="A620" t="s">
        <v>2542</v>
      </c>
      <c r="B620" t="s">
        <v>1547</v>
      </c>
      <c r="C620" t="s">
        <v>1548</v>
      </c>
    </row>
    <row r="621" spans="1:3" ht="15">
      <c r="A621" t="s">
        <v>2543</v>
      </c>
      <c r="B621" t="s">
        <v>1549</v>
      </c>
      <c r="C621" t="s">
        <v>1550</v>
      </c>
    </row>
    <row r="622" spans="1:3" ht="15">
      <c r="A622" t="s">
        <v>2544</v>
      </c>
      <c r="B622" t="s">
        <v>1551</v>
      </c>
      <c r="C622" t="s">
        <v>1933</v>
      </c>
    </row>
    <row r="623" spans="1:3" ht="15">
      <c r="A623" t="s">
        <v>2545</v>
      </c>
      <c r="B623" t="s">
        <v>1549</v>
      </c>
      <c r="C623" t="s">
        <v>1553</v>
      </c>
    </row>
    <row r="624" spans="1:3" ht="15">
      <c r="A624" t="s">
        <v>2546</v>
      </c>
      <c r="B624" t="s">
        <v>1555</v>
      </c>
      <c r="C624" t="s">
        <v>1556</v>
      </c>
    </row>
    <row r="625" spans="1:3" ht="15">
      <c r="A625" t="s">
        <v>2547</v>
      </c>
      <c r="B625" t="s">
        <v>1558</v>
      </c>
      <c r="C625" t="s">
        <v>1559</v>
      </c>
    </row>
    <row r="626" spans="1:3" ht="15">
      <c r="A626" t="s">
        <v>2548</v>
      </c>
      <c r="B626" t="s">
        <v>1561</v>
      </c>
      <c r="C626" t="s">
        <v>1562</v>
      </c>
    </row>
    <row r="627" spans="1:3" ht="15">
      <c r="A627" t="s">
        <v>2549</v>
      </c>
      <c r="B627" t="s">
        <v>1564</v>
      </c>
      <c r="C627" t="s">
        <v>1565</v>
      </c>
    </row>
    <row r="628" spans="1:3" ht="15">
      <c r="A628" t="s">
        <v>2550</v>
      </c>
      <c r="B628" t="s">
        <v>1566</v>
      </c>
      <c r="C628" t="s">
        <v>1567</v>
      </c>
    </row>
    <row r="629" spans="1:3" ht="15">
      <c r="A629" t="s">
        <v>2551</v>
      </c>
      <c r="B629" t="s">
        <v>1568</v>
      </c>
      <c r="C629" t="s">
        <v>1569</v>
      </c>
    </row>
    <row r="630" spans="1:3" ht="15">
      <c r="A630" t="s">
        <v>2552</v>
      </c>
      <c r="B630" t="s">
        <v>1571</v>
      </c>
      <c r="C630" t="s">
        <v>1572</v>
      </c>
    </row>
    <row r="631" spans="1:3" ht="15">
      <c r="A631" t="s">
        <v>2553</v>
      </c>
      <c r="B631" t="s">
        <v>1573</v>
      </c>
      <c r="C631" t="s">
        <v>1574</v>
      </c>
    </row>
    <row r="632" spans="1:3" ht="15">
      <c r="A632" t="s">
        <v>2554</v>
      </c>
      <c r="B632" t="s">
        <v>1575</v>
      </c>
      <c r="C632" t="s">
        <v>1576</v>
      </c>
    </row>
    <row r="633" spans="1:3" ht="15">
      <c r="A633" t="s">
        <v>2555</v>
      </c>
      <c r="B633" t="s">
        <v>1577</v>
      </c>
      <c r="C633" t="s">
        <v>1578</v>
      </c>
    </row>
    <row r="634" spans="1:3" ht="15">
      <c r="A634" t="s">
        <v>2556</v>
      </c>
      <c r="B634" t="s">
        <v>1579</v>
      </c>
      <c r="C634" t="s">
        <v>1580</v>
      </c>
    </row>
    <row r="635" spans="1:3" ht="15">
      <c r="A635" t="s">
        <v>2557</v>
      </c>
      <c r="B635" t="s">
        <v>1581</v>
      </c>
      <c r="C635" t="s">
        <v>1582</v>
      </c>
    </row>
    <row r="636" spans="1:3" ht="15">
      <c r="A636" t="s">
        <v>2558</v>
      </c>
      <c r="B636" t="s">
        <v>1583</v>
      </c>
      <c r="C636" t="s">
        <v>1584</v>
      </c>
    </row>
    <row r="637" spans="1:3" ht="15">
      <c r="A637" t="s">
        <v>2559</v>
      </c>
      <c r="B637" t="s">
        <v>1585</v>
      </c>
      <c r="C637" t="s">
        <v>1586</v>
      </c>
    </row>
    <row r="638" spans="1:3" ht="15">
      <c r="A638" t="s">
        <v>2560</v>
      </c>
      <c r="B638" t="s">
        <v>1587</v>
      </c>
      <c r="C638" t="s">
        <v>1588</v>
      </c>
    </row>
    <row r="639" spans="1:3" ht="15">
      <c r="A639" t="s">
        <v>2561</v>
      </c>
      <c r="B639" t="s">
        <v>1589</v>
      </c>
      <c r="C639" t="s">
        <v>1590</v>
      </c>
    </row>
    <row r="640" spans="1:3" ht="15">
      <c r="A640" t="s">
        <v>2562</v>
      </c>
      <c r="B640" t="s">
        <v>1591</v>
      </c>
      <c r="C640" t="s">
        <v>1592</v>
      </c>
    </row>
    <row r="641" spans="1:3" ht="15">
      <c r="A641" t="s">
        <v>2563</v>
      </c>
      <c r="B641" t="s">
        <v>1593</v>
      </c>
      <c r="C641" t="s">
        <v>1594</v>
      </c>
    </row>
    <row r="642" spans="1:3" ht="15">
      <c r="A642" t="s">
        <v>2564</v>
      </c>
      <c r="B642" t="s">
        <v>1595</v>
      </c>
      <c r="C642" t="s">
        <v>1596</v>
      </c>
    </row>
    <row r="643" spans="1:3" ht="15">
      <c r="A643" t="s">
        <v>2565</v>
      </c>
      <c r="B643" t="s">
        <v>1598</v>
      </c>
      <c r="C643" t="s">
        <v>1599</v>
      </c>
    </row>
    <row r="644" spans="1:3" ht="15">
      <c r="A644" t="s">
        <v>2566</v>
      </c>
      <c r="B644" t="s">
        <v>1601</v>
      </c>
      <c r="C644" t="s">
        <v>1602</v>
      </c>
    </row>
    <row r="645" spans="1:3" ht="15">
      <c r="A645" t="s">
        <v>2567</v>
      </c>
      <c r="B645" t="s">
        <v>1603</v>
      </c>
      <c r="C645" t="s">
        <v>1604</v>
      </c>
    </row>
    <row r="646" spans="1:3" ht="15">
      <c r="A646" t="s">
        <v>2568</v>
      </c>
      <c r="B646" t="s">
        <v>1605</v>
      </c>
      <c r="C646" t="s">
        <v>1606</v>
      </c>
    </row>
    <row r="647" spans="1:3" ht="15">
      <c r="A647" t="s">
        <v>2569</v>
      </c>
      <c r="B647" t="s">
        <v>1607</v>
      </c>
      <c r="C647" t="s">
        <v>1608</v>
      </c>
    </row>
    <row r="648" spans="1:3" ht="15">
      <c r="A648" t="s">
        <v>2570</v>
      </c>
      <c r="B648" t="s">
        <v>1610</v>
      </c>
      <c r="C648" t="s">
        <v>1611</v>
      </c>
    </row>
    <row r="649" spans="1:3" ht="15">
      <c r="A649" t="s">
        <v>2571</v>
      </c>
      <c r="B649" t="s">
        <v>1613</v>
      </c>
      <c r="C649" t="s">
        <v>1614</v>
      </c>
    </row>
    <row r="650" spans="1:3" ht="15">
      <c r="A650" t="s">
        <v>2572</v>
      </c>
      <c r="B650" t="s">
        <v>1616</v>
      </c>
      <c r="C650" t="s">
        <v>1617</v>
      </c>
    </row>
    <row r="651" spans="1:3" ht="15">
      <c r="A651" t="s">
        <v>2573</v>
      </c>
      <c r="B651" t="s">
        <v>1618</v>
      </c>
      <c r="C651" t="s">
        <v>1619</v>
      </c>
    </row>
    <row r="652" spans="1:3" ht="15">
      <c r="A652" t="s">
        <v>2574</v>
      </c>
      <c r="B652" t="s">
        <v>1621</v>
      </c>
      <c r="C652" t="s">
        <v>1622</v>
      </c>
    </row>
    <row r="653" spans="1:3" ht="15">
      <c r="A653" t="s">
        <v>2575</v>
      </c>
      <c r="B653" t="s">
        <v>1623</v>
      </c>
      <c r="C653" t="s">
        <v>1624</v>
      </c>
    </row>
    <row r="654" spans="1:3" ht="15">
      <c r="A654" t="s">
        <v>2576</v>
      </c>
      <c r="B654" t="s">
        <v>1625</v>
      </c>
      <c r="C654" t="s">
        <v>1626</v>
      </c>
    </row>
    <row r="655" spans="1:3" ht="15">
      <c r="A655" t="s">
        <v>2577</v>
      </c>
      <c r="B655" t="s">
        <v>1627</v>
      </c>
      <c r="C655" t="s">
        <v>1628</v>
      </c>
    </row>
    <row r="656" spans="1:3" ht="15">
      <c r="A656" t="s">
        <v>2578</v>
      </c>
      <c r="B656" t="s">
        <v>1631</v>
      </c>
      <c r="C656" t="s">
        <v>1632</v>
      </c>
    </row>
    <row r="657" spans="1:3" ht="15">
      <c r="A657" t="s">
        <v>2579</v>
      </c>
      <c r="B657" t="s">
        <v>1633</v>
      </c>
      <c r="C657" t="s">
        <v>1634</v>
      </c>
    </row>
    <row r="658" spans="1:3" ht="15">
      <c r="A658" t="s">
        <v>2580</v>
      </c>
      <c r="B658" t="s">
        <v>1636</v>
      </c>
      <c r="C658" t="s">
        <v>1637</v>
      </c>
    </row>
    <row r="659" spans="1:3" ht="15">
      <c r="A659" t="s">
        <v>2581</v>
      </c>
      <c r="B659" t="s">
        <v>1638</v>
      </c>
      <c r="C659" t="s">
        <v>1639</v>
      </c>
    </row>
    <row r="660" spans="1:3" ht="15">
      <c r="A660" t="s">
        <v>2582</v>
      </c>
      <c r="B660" t="s">
        <v>1640</v>
      </c>
      <c r="C660" t="s">
        <v>1641</v>
      </c>
    </row>
    <row r="661" spans="1:3" ht="15">
      <c r="A661" t="s">
        <v>2583</v>
      </c>
      <c r="B661" t="s">
        <v>1642</v>
      </c>
      <c r="C661" t="s">
        <v>1643</v>
      </c>
    </row>
    <row r="662" spans="1:3" ht="15">
      <c r="A662" t="s">
        <v>2584</v>
      </c>
      <c r="B662" t="s">
        <v>1644</v>
      </c>
      <c r="C662" t="s">
        <v>1645</v>
      </c>
    </row>
    <row r="663" spans="1:3" ht="15">
      <c r="A663" t="s">
        <v>2585</v>
      </c>
      <c r="B663" t="s">
        <v>1648</v>
      </c>
      <c r="C663" t="s">
        <v>1649</v>
      </c>
    </row>
    <row r="664" spans="1:3" ht="15">
      <c r="A664" t="s">
        <v>2586</v>
      </c>
      <c r="B664" t="s">
        <v>1650</v>
      </c>
      <c r="C664" t="s">
        <v>1651</v>
      </c>
    </row>
    <row r="665" spans="1:3" ht="15">
      <c r="A665" t="s">
        <v>2587</v>
      </c>
      <c r="B665" t="s">
        <v>1654</v>
      </c>
      <c r="C665" t="s">
        <v>1655</v>
      </c>
    </row>
    <row r="666" spans="1:3" ht="15">
      <c r="A666" t="s">
        <v>2588</v>
      </c>
      <c r="B666" t="s">
        <v>1657</v>
      </c>
      <c r="C666" t="s">
        <v>1658</v>
      </c>
    </row>
    <row r="667" spans="1:3" ht="15">
      <c r="A667" t="s">
        <v>2589</v>
      </c>
      <c r="B667" t="s">
        <v>1659</v>
      </c>
      <c r="C667" t="s">
        <v>1660</v>
      </c>
    </row>
    <row r="668" spans="1:3" ht="15">
      <c r="A668" t="s">
        <v>2590</v>
      </c>
      <c r="B668" t="s">
        <v>1662</v>
      </c>
      <c r="C668" t="s">
        <v>1663</v>
      </c>
    </row>
    <row r="669" spans="1:3" ht="15">
      <c r="A669" t="s">
        <v>2591</v>
      </c>
      <c r="B669" t="s">
        <v>1666</v>
      </c>
      <c r="C669" t="s">
        <v>1667</v>
      </c>
    </row>
    <row r="670" spans="1:3" ht="15">
      <c r="A670" t="s">
        <v>2592</v>
      </c>
      <c r="B670" t="s">
        <v>1669</v>
      </c>
      <c r="C670" t="s">
        <v>1670</v>
      </c>
    </row>
    <row r="671" spans="1:3" ht="15">
      <c r="A671" t="s">
        <v>2593</v>
      </c>
      <c r="B671" t="s">
        <v>1673</v>
      </c>
      <c r="C671" t="s">
        <v>1674</v>
      </c>
    </row>
    <row r="672" spans="1:3" ht="15">
      <c r="A672" t="s">
        <v>2594</v>
      </c>
      <c r="B672" t="s">
        <v>1676</v>
      </c>
      <c r="C672" t="s">
        <v>1677</v>
      </c>
    </row>
    <row r="673" spans="1:3" ht="15">
      <c r="A673" t="s">
        <v>2595</v>
      </c>
      <c r="B673" t="s">
        <v>1678</v>
      </c>
      <c r="C673" t="s">
        <v>1679</v>
      </c>
    </row>
    <row r="674" spans="1:3" ht="15">
      <c r="A674" t="s">
        <v>2596</v>
      </c>
      <c r="B674" t="s">
        <v>1682</v>
      </c>
      <c r="C674" t="s">
        <v>1683</v>
      </c>
    </row>
    <row r="675" spans="1:3" ht="15">
      <c r="A675" t="s">
        <v>2597</v>
      </c>
      <c r="B675" t="s">
        <v>1685</v>
      </c>
      <c r="C675" t="s">
        <v>1686</v>
      </c>
    </row>
    <row r="676" spans="1:3" ht="15">
      <c r="A676" t="s">
        <v>2598</v>
      </c>
      <c r="B676" t="s">
        <v>1687</v>
      </c>
      <c r="C676" t="s">
        <v>1688</v>
      </c>
    </row>
    <row r="677" spans="1:3" ht="15">
      <c r="A677" t="s">
        <v>2599</v>
      </c>
      <c r="B677" t="s">
        <v>1689</v>
      </c>
      <c r="C677" t="s">
        <v>1690</v>
      </c>
    </row>
    <row r="678" spans="1:3" ht="15">
      <c r="A678" t="s">
        <v>2600</v>
      </c>
      <c r="B678" t="s">
        <v>1691</v>
      </c>
      <c r="C678" t="s">
        <v>1692</v>
      </c>
    </row>
    <row r="679" spans="1:3" ht="15">
      <c r="A679" t="s">
        <v>2601</v>
      </c>
      <c r="B679" t="s">
        <v>1693</v>
      </c>
      <c r="C679" t="s">
        <v>1694</v>
      </c>
    </row>
    <row r="680" spans="1:3" ht="15">
      <c r="A680" t="s">
        <v>2602</v>
      </c>
      <c r="B680" t="s">
        <v>1695</v>
      </c>
      <c r="C680" t="s">
        <v>1696</v>
      </c>
    </row>
    <row r="681" spans="1:3" ht="15">
      <c r="A681" t="s">
        <v>2603</v>
      </c>
      <c r="B681" t="s">
        <v>1699</v>
      </c>
      <c r="C681" t="s">
        <v>1700</v>
      </c>
    </row>
    <row r="682" spans="1:3" ht="15">
      <c r="A682" t="s">
        <v>2604</v>
      </c>
      <c r="B682" t="s">
        <v>1702</v>
      </c>
      <c r="C682" t="s">
        <v>1703</v>
      </c>
    </row>
    <row r="683" spans="1:3" ht="15">
      <c r="A683" t="s">
        <v>2605</v>
      </c>
      <c r="B683" t="s">
        <v>1705</v>
      </c>
      <c r="C683" t="s">
        <v>1706</v>
      </c>
    </row>
    <row r="684" spans="1:3" ht="15">
      <c r="A684" t="s">
        <v>2606</v>
      </c>
      <c r="B684" t="s">
        <v>1709</v>
      </c>
      <c r="C684" t="s">
        <v>1710</v>
      </c>
    </row>
    <row r="685" spans="1:3" ht="15">
      <c r="A685" t="s">
        <v>2607</v>
      </c>
      <c r="B685" t="s">
        <v>1711</v>
      </c>
      <c r="C685" t="s">
        <v>1712</v>
      </c>
    </row>
    <row r="686" spans="1:3" ht="15">
      <c r="A686" t="s">
        <v>2608</v>
      </c>
      <c r="B686" t="s">
        <v>1714</v>
      </c>
      <c r="C686" t="s">
        <v>1715</v>
      </c>
    </row>
    <row r="687" spans="1:3" ht="15">
      <c r="A687" t="s">
        <v>2609</v>
      </c>
      <c r="B687" t="s">
        <v>1717</v>
      </c>
      <c r="C687" t="s">
        <v>1718</v>
      </c>
    </row>
    <row r="688" spans="1:3" ht="15">
      <c r="A688" t="s">
        <v>2610</v>
      </c>
      <c r="B688" t="s">
        <v>1720</v>
      </c>
      <c r="C688" t="s">
        <v>1721</v>
      </c>
    </row>
    <row r="689" spans="1:3" ht="15">
      <c r="A689" t="s">
        <v>2611</v>
      </c>
      <c r="B689" t="s">
        <v>1722</v>
      </c>
      <c r="C689" t="s">
        <v>1723</v>
      </c>
    </row>
    <row r="690" spans="1:3" ht="15">
      <c r="A690" t="s">
        <v>2612</v>
      </c>
      <c r="B690" t="s">
        <v>1726</v>
      </c>
      <c r="C690" t="s">
        <v>1727</v>
      </c>
    </row>
    <row r="691" spans="1:3" ht="15">
      <c r="A691" t="s">
        <v>2613</v>
      </c>
      <c r="B691" t="s">
        <v>1729</v>
      </c>
      <c r="C691" t="s">
        <v>1730</v>
      </c>
    </row>
    <row r="692" spans="1:3" ht="15">
      <c r="A692" t="s">
        <v>2614</v>
      </c>
      <c r="B692" t="s">
        <v>1732</v>
      </c>
      <c r="C692" t="s">
        <v>1733</v>
      </c>
    </row>
    <row r="693" spans="1:3" ht="15">
      <c r="A693" t="s">
        <v>2615</v>
      </c>
      <c r="B693" t="s">
        <v>1736</v>
      </c>
      <c r="C693" t="s">
        <v>1737</v>
      </c>
    </row>
    <row r="694" spans="1:3" ht="15">
      <c r="A694" t="s">
        <v>2616</v>
      </c>
      <c r="B694" t="s">
        <v>1738</v>
      </c>
      <c r="C694" t="s">
        <v>1739</v>
      </c>
    </row>
    <row r="695" spans="1:3" ht="15">
      <c r="A695" t="s">
        <v>2617</v>
      </c>
      <c r="B695" t="s">
        <v>1740</v>
      </c>
      <c r="C695" t="s">
        <v>1741</v>
      </c>
    </row>
    <row r="696" spans="1:3" ht="15">
      <c r="A696" t="s">
        <v>2618</v>
      </c>
      <c r="B696" t="s">
        <v>1744</v>
      </c>
      <c r="C696" t="s">
        <v>1745</v>
      </c>
    </row>
    <row r="697" spans="1:3" ht="15">
      <c r="A697" t="s">
        <v>2619</v>
      </c>
      <c r="B697" t="s">
        <v>1747</v>
      </c>
      <c r="C697" t="s">
        <v>1748</v>
      </c>
    </row>
    <row r="698" spans="1:3" ht="15">
      <c r="A698" t="s">
        <v>1751</v>
      </c>
      <c r="C698" t="s">
        <v>1749</v>
      </c>
    </row>
    <row r="699" spans="1:3" ht="15">
      <c r="A699" t="s">
        <v>2620</v>
      </c>
      <c r="B699" t="s">
        <v>1752</v>
      </c>
      <c r="C699" t="s">
        <v>1753</v>
      </c>
    </row>
    <row r="700" spans="1:3" ht="15">
      <c r="A700" t="s">
        <v>2621</v>
      </c>
      <c r="B700" t="s">
        <v>1756</v>
      </c>
      <c r="C700" t="s">
        <v>1757</v>
      </c>
    </row>
    <row r="701" spans="1:3" ht="15">
      <c r="A701" t="s">
        <v>2622</v>
      </c>
      <c r="B701" t="s">
        <v>1759</v>
      </c>
      <c r="C701" t="s">
        <v>1760</v>
      </c>
    </row>
    <row r="702" spans="1:3" ht="15">
      <c r="C702" t="s">
        <v>1761</v>
      </c>
    </row>
    <row r="703" spans="1:3" ht="15">
      <c r="A703" t="s">
        <v>1011</v>
      </c>
      <c r="C703" t="s">
        <v>1762</v>
      </c>
    </row>
    <row r="704" spans="1:3" ht="15">
      <c r="A704" t="s">
        <v>1011</v>
      </c>
      <c r="C704" t="s">
        <v>1763</v>
      </c>
    </row>
    <row r="705" spans="1:3" ht="15">
      <c r="A705" t="s">
        <v>1890</v>
      </c>
      <c r="C705" t="s">
        <v>1764</v>
      </c>
    </row>
    <row r="706" spans="1:3" ht="15">
      <c r="A706" t="s">
        <v>1028</v>
      </c>
      <c r="C706" t="s">
        <v>1765</v>
      </c>
    </row>
    <row r="707" spans="1:3" ht="15">
      <c r="A707" t="s">
        <v>1028</v>
      </c>
      <c r="C707" t="s">
        <v>1766</v>
      </c>
    </row>
    <row r="708" spans="1:3" ht="15">
      <c r="A708" t="s">
        <v>1889</v>
      </c>
      <c r="C708" t="s">
        <v>1767</v>
      </c>
    </row>
    <row r="709" spans="1:3" ht="15">
      <c r="A709" t="s">
        <v>1137</v>
      </c>
      <c r="C709" t="s">
        <v>1768</v>
      </c>
    </row>
    <row r="710" spans="1:3" ht="15">
      <c r="A710" t="s">
        <v>1137</v>
      </c>
      <c r="C710" t="s">
        <v>1769</v>
      </c>
    </row>
    <row r="711" spans="1:3" ht="15">
      <c r="A711" t="s">
        <v>1096</v>
      </c>
      <c r="C711" t="s">
        <v>1770</v>
      </c>
    </row>
    <row r="712" spans="1:3" ht="15">
      <c r="A712" t="s">
        <v>1096</v>
      </c>
      <c r="C712" t="s">
        <v>1771</v>
      </c>
    </row>
    <row r="713" spans="1:3" ht="15">
      <c r="A713" t="s">
        <v>1167</v>
      </c>
      <c r="C713" t="s">
        <v>1772</v>
      </c>
    </row>
    <row r="714" spans="1:3" ht="15">
      <c r="A714" t="s">
        <v>2624</v>
      </c>
      <c r="B714" t="s">
        <v>1883</v>
      </c>
      <c r="C714" t="s">
        <v>1773</v>
      </c>
    </row>
    <row r="715" spans="1:3" ht="15">
      <c r="A715" t="s">
        <v>1317</v>
      </c>
      <c r="C715" t="s">
        <v>1774</v>
      </c>
    </row>
    <row r="716" spans="1:3" ht="15">
      <c r="A716" t="s">
        <v>1776</v>
      </c>
      <c r="C716" t="s">
        <v>1775</v>
      </c>
    </row>
    <row r="717" spans="1:3" ht="15">
      <c r="A717" t="s">
        <v>1436</v>
      </c>
      <c r="C717" t="s">
        <v>1777</v>
      </c>
    </row>
    <row r="718" spans="1:3" ht="15">
      <c r="A718" t="s">
        <v>1436</v>
      </c>
      <c r="C718" t="s">
        <v>1778</v>
      </c>
    </row>
    <row r="719" spans="1:3" ht="15">
      <c r="A719" t="s">
        <v>1780</v>
      </c>
      <c r="C719" t="s">
        <v>1779</v>
      </c>
    </row>
    <row r="720" spans="1:3" ht="15">
      <c r="A720" t="s">
        <v>1797</v>
      </c>
      <c r="C720" t="s">
        <v>1796</v>
      </c>
    </row>
    <row r="721" spans="1:3" ht="15">
      <c r="A721" t="s">
        <v>1799</v>
      </c>
      <c r="C721" t="s">
        <v>1798</v>
      </c>
    </row>
    <row r="722" spans="1:3" ht="15">
      <c r="A722" t="s">
        <v>1799</v>
      </c>
      <c r="C722" t="s">
        <v>1800</v>
      </c>
    </row>
    <row r="723" spans="1:3" ht="15">
      <c r="A723" t="s">
        <v>1799</v>
      </c>
      <c r="C723" t="s">
        <v>1801</v>
      </c>
    </row>
    <row r="724" spans="1:3" ht="15">
      <c r="A724" t="s">
        <v>1799</v>
      </c>
      <c r="C724" t="s">
        <v>1802</v>
      </c>
    </row>
    <row r="725" spans="1:3" ht="15">
      <c r="A725" t="s">
        <v>1444</v>
      </c>
      <c r="C725" t="s">
        <v>1803</v>
      </c>
    </row>
    <row r="726" spans="1:3" ht="15">
      <c r="A726" t="s">
        <v>1444</v>
      </c>
      <c r="C726" t="s">
        <v>1804</v>
      </c>
    </row>
    <row r="727" spans="1:3" ht="15">
      <c r="A727" t="s">
        <v>1444</v>
      </c>
      <c r="C727" t="s">
        <v>1805</v>
      </c>
    </row>
    <row r="728" spans="1:3" ht="15">
      <c r="A728" t="s">
        <v>1444</v>
      </c>
      <c r="C728" t="s">
        <v>1806</v>
      </c>
    </row>
    <row r="729" spans="1:3" ht="15">
      <c r="A729" t="s">
        <v>1444</v>
      </c>
      <c r="C729" t="s">
        <v>1807</v>
      </c>
    </row>
    <row r="730" spans="1:3" ht="15">
      <c r="A730" t="s">
        <v>1444</v>
      </c>
      <c r="C730" t="s">
        <v>1808</v>
      </c>
    </row>
    <row r="731" spans="1:3" ht="15">
      <c r="A731" t="s">
        <v>1491</v>
      </c>
      <c r="C731" t="s">
        <v>1809</v>
      </c>
    </row>
    <row r="732" spans="1:3" ht="15">
      <c r="A732" t="s">
        <v>1491</v>
      </c>
      <c r="C732" t="s">
        <v>1810</v>
      </c>
    </row>
    <row r="733" spans="1:3" ht="15">
      <c r="A733" t="s">
        <v>1491</v>
      </c>
      <c r="C733" t="s">
        <v>1811</v>
      </c>
    </row>
    <row r="734" spans="1:3" ht="15">
      <c r="A734" t="s">
        <v>1813</v>
      </c>
      <c r="C734" t="s">
        <v>1812</v>
      </c>
    </row>
    <row r="735" spans="1:3" ht="15">
      <c r="A735" t="s">
        <v>1813</v>
      </c>
      <c r="C735" t="s">
        <v>1812</v>
      </c>
    </row>
    <row r="736" spans="1:3" ht="15">
      <c r="A736" t="s">
        <v>1814</v>
      </c>
      <c r="C736" t="s">
        <v>1815</v>
      </c>
    </row>
    <row r="737" spans="1:3" ht="15">
      <c r="A737" t="s">
        <v>1560</v>
      </c>
      <c r="C737" t="s">
        <v>1816</v>
      </c>
    </row>
    <row r="738" spans="1:3" ht="15">
      <c r="A738" t="s">
        <v>1818</v>
      </c>
      <c r="C738" t="s">
        <v>1817</v>
      </c>
    </row>
    <row r="739" spans="1:3" ht="15">
      <c r="A739" t="s">
        <v>508</v>
      </c>
      <c r="C739" t="s">
        <v>1819</v>
      </c>
    </row>
    <row r="740" spans="1:3" ht="15">
      <c r="A740" t="s">
        <v>508</v>
      </c>
      <c r="C740" t="s">
        <v>1820</v>
      </c>
    </row>
    <row r="741" spans="1:3" ht="15">
      <c r="A741" t="s">
        <v>2625</v>
      </c>
      <c r="B741" t="s">
        <v>1897</v>
      </c>
      <c r="C741" t="s">
        <v>1821</v>
      </c>
    </row>
    <row r="742" spans="1:3" ht="15">
      <c r="A742" t="s">
        <v>2626</v>
      </c>
      <c r="B742" t="s">
        <v>1896</v>
      </c>
      <c r="C742" t="s">
        <v>1822</v>
      </c>
    </row>
    <row r="743" spans="1:3" ht="15">
      <c r="A743" t="s">
        <v>2627</v>
      </c>
      <c r="B743" t="s">
        <v>1898</v>
      </c>
      <c r="C743" t="s">
        <v>1823</v>
      </c>
    </row>
    <row r="744" spans="1:3" ht="15">
      <c r="A744" t="s">
        <v>2628</v>
      </c>
      <c r="B744" t="s">
        <v>1899</v>
      </c>
      <c r="C744" t="s">
        <v>1824</v>
      </c>
    </row>
    <row r="745" spans="1:3" ht="15">
      <c r="A745" t="s">
        <v>512</v>
      </c>
      <c r="C745" t="s">
        <v>1825</v>
      </c>
    </row>
    <row r="746" spans="1:3" ht="15">
      <c r="A746" t="s">
        <v>513</v>
      </c>
      <c r="C746" t="s">
        <v>1826</v>
      </c>
    </row>
    <row r="747" spans="1:3" ht="15">
      <c r="A747" t="s">
        <v>2629</v>
      </c>
      <c r="B747" t="s">
        <v>1793</v>
      </c>
      <c r="C747" t="s">
        <v>1827</v>
      </c>
    </row>
    <row r="748" spans="1:3" ht="15">
      <c r="A748" t="s">
        <v>2630</v>
      </c>
      <c r="B748" t="s">
        <v>1900</v>
      </c>
      <c r="C748" t="s">
        <v>1828</v>
      </c>
    </row>
    <row r="749" spans="1:3" ht="15">
      <c r="A749" t="s">
        <v>2631</v>
      </c>
      <c r="B749" t="s">
        <v>1903</v>
      </c>
      <c r="C749" t="s">
        <v>1829</v>
      </c>
    </row>
    <row r="750" spans="1:3" ht="15">
      <c r="A750" t="s">
        <v>2632</v>
      </c>
      <c r="B750" t="s">
        <v>1901</v>
      </c>
      <c r="C750" t="s">
        <v>1830</v>
      </c>
    </row>
    <row r="751" spans="1:3" ht="15">
      <c r="A751" t="s">
        <v>2633</v>
      </c>
      <c r="B751" t="s">
        <v>1792</v>
      </c>
      <c r="C751" t="s">
        <v>1831</v>
      </c>
    </row>
    <row r="752" spans="1:3" ht="15">
      <c r="A752" t="s">
        <v>2634</v>
      </c>
      <c r="B752" t="s">
        <v>1902</v>
      </c>
      <c r="C752" t="s">
        <v>1832</v>
      </c>
    </row>
    <row r="753" spans="1:3" ht="15">
      <c r="A753" t="s">
        <v>2635</v>
      </c>
      <c r="B753" t="s">
        <v>1791</v>
      </c>
      <c r="C753" t="s">
        <v>1833</v>
      </c>
    </row>
    <row r="754" spans="1:3" ht="15">
      <c r="A754" t="s">
        <v>2636</v>
      </c>
      <c r="B754" t="s">
        <v>1886</v>
      </c>
      <c r="C754" t="s">
        <v>1834</v>
      </c>
    </row>
    <row r="755" spans="1:3" ht="15">
      <c r="A755" t="s">
        <v>2637</v>
      </c>
      <c r="B755" t="s">
        <v>1790</v>
      </c>
      <c r="C755" t="s">
        <v>1835</v>
      </c>
    </row>
    <row r="756" spans="1:3" ht="15">
      <c r="A756" t="s">
        <v>531</v>
      </c>
      <c r="C756" t="s">
        <v>1836</v>
      </c>
    </row>
    <row r="757" spans="1:3" ht="15">
      <c r="A757" t="s">
        <v>531</v>
      </c>
      <c r="C757" t="s">
        <v>1837</v>
      </c>
    </row>
    <row r="758" spans="1:3" ht="15">
      <c r="A758" t="s">
        <v>1839</v>
      </c>
      <c r="C758" t="s">
        <v>1838</v>
      </c>
    </row>
    <row r="759" spans="1:3" ht="15">
      <c r="A759" t="s">
        <v>2638</v>
      </c>
      <c r="B759" t="s">
        <v>1904</v>
      </c>
      <c r="C759" t="s">
        <v>1840</v>
      </c>
    </row>
    <row r="760" spans="1:3" ht="15">
      <c r="A760" t="s">
        <v>2639</v>
      </c>
      <c r="B760" t="s">
        <v>1790</v>
      </c>
      <c r="C760" t="s">
        <v>1841</v>
      </c>
    </row>
    <row r="761" spans="1:3" ht="15">
      <c r="A761" t="s">
        <v>537</v>
      </c>
      <c r="C761" t="s">
        <v>1842</v>
      </c>
    </row>
    <row r="762" spans="1:3" ht="15">
      <c r="A762" t="s">
        <v>544</v>
      </c>
      <c r="C762" t="s">
        <v>1844</v>
      </c>
    </row>
    <row r="763" spans="1:3" ht="15">
      <c r="A763" t="s">
        <v>2640</v>
      </c>
      <c r="B763" t="s">
        <v>1887</v>
      </c>
      <c r="C763" t="s">
        <v>1843</v>
      </c>
    </row>
    <row r="764" spans="1:3" ht="15">
      <c r="A764" t="s">
        <v>1794</v>
      </c>
      <c r="C764" t="s">
        <v>1788</v>
      </c>
    </row>
    <row r="765" spans="1:3" ht="15">
      <c r="A765" t="s">
        <v>2641</v>
      </c>
      <c r="B765" t="s">
        <v>1905</v>
      </c>
      <c r="C765" t="s">
        <v>1845</v>
      </c>
    </row>
    <row r="766" spans="1:3" ht="15">
      <c r="A766" t="s">
        <v>546</v>
      </c>
      <c r="C766" t="s">
        <v>1846</v>
      </c>
    </row>
    <row r="767" spans="1:3" ht="15">
      <c r="A767" t="s">
        <v>556</v>
      </c>
      <c r="C767" t="s">
        <v>1847</v>
      </c>
    </row>
    <row r="768" spans="1:3" ht="15">
      <c r="A768" t="s">
        <v>846</v>
      </c>
      <c r="C768" t="s">
        <v>1859</v>
      </c>
    </row>
    <row r="769" spans="1:3" ht="15">
      <c r="A769" t="s">
        <v>931</v>
      </c>
      <c r="C769" t="s">
        <v>1860</v>
      </c>
    </row>
    <row r="770" spans="1:3" ht="15">
      <c r="A770" t="s">
        <v>931</v>
      </c>
      <c r="C770" t="s">
        <v>1861</v>
      </c>
    </row>
    <row r="771" spans="1:3" ht="15">
      <c r="A771" t="s">
        <v>1863</v>
      </c>
      <c r="C771" t="s">
        <v>1862</v>
      </c>
    </row>
    <row r="772" spans="1:3" ht="15">
      <c r="A772" t="s">
        <v>914</v>
      </c>
      <c r="C772" t="s">
        <v>1864</v>
      </c>
    </row>
    <row r="773" spans="1:3" ht="15">
      <c r="A773" t="s">
        <v>1866</v>
      </c>
      <c r="C773" t="s">
        <v>1865</v>
      </c>
    </row>
    <row r="774" spans="1:3" ht="15">
      <c r="A774" t="s">
        <v>1868</v>
      </c>
      <c r="C774" t="s">
        <v>1867</v>
      </c>
    </row>
    <row r="775" spans="1:3" ht="15">
      <c r="A775" t="s">
        <v>1868</v>
      </c>
      <c r="C775" t="s">
        <v>1869</v>
      </c>
    </row>
    <row r="776" spans="1:3" ht="15">
      <c r="A776" t="s">
        <v>976</v>
      </c>
      <c r="C776" t="s">
        <v>1870</v>
      </c>
    </row>
    <row r="777" spans="1:3" ht="15">
      <c r="A777" t="s">
        <v>973</v>
      </c>
      <c r="C777" t="s">
        <v>1871</v>
      </c>
    </row>
    <row r="778" spans="1:3" ht="15">
      <c r="A778" t="s">
        <v>1873</v>
      </c>
      <c r="C778" t="s">
        <v>1872</v>
      </c>
    </row>
    <row r="779" spans="1:3" ht="15">
      <c r="A779" t="s">
        <v>1873</v>
      </c>
      <c r="C779" t="s">
        <v>1874</v>
      </c>
    </row>
    <row r="780" spans="1:3" ht="15">
      <c r="A780" t="s">
        <v>1873</v>
      </c>
      <c r="C780" t="s">
        <v>1875</v>
      </c>
    </row>
    <row r="781" spans="1:3" ht="15">
      <c r="A781" t="s">
        <v>1873</v>
      </c>
      <c r="C781" t="s">
        <v>1876</v>
      </c>
    </row>
    <row r="782" spans="1:3" ht="15">
      <c r="A782" t="s">
        <v>1873</v>
      </c>
      <c r="C782" t="s">
        <v>1877</v>
      </c>
    </row>
    <row r="783" spans="1:3" ht="15">
      <c r="A783" t="s">
        <v>1873</v>
      </c>
      <c r="C783" t="s">
        <v>1878</v>
      </c>
    </row>
    <row r="784" spans="1:3" ht="15">
      <c r="A784" t="s">
        <v>1880</v>
      </c>
      <c r="C784" t="s">
        <v>1879</v>
      </c>
    </row>
    <row r="785" spans="1:3" ht="15">
      <c r="A785" t="s">
        <v>1858</v>
      </c>
      <c r="C785" t="s">
        <v>1881</v>
      </c>
    </row>
    <row r="786" spans="1:3" ht="15">
      <c r="A786" t="s">
        <v>1011</v>
      </c>
      <c r="C786" t="s">
        <v>1888</v>
      </c>
    </row>
    <row r="787" spans="1:3" ht="15">
      <c r="A787" t="s">
        <v>2642</v>
      </c>
      <c r="B787" t="s">
        <v>1885</v>
      </c>
      <c r="C787" t="s">
        <v>1891</v>
      </c>
    </row>
    <row r="788" spans="1:3" ht="15">
      <c r="A788" t="s">
        <v>1281</v>
      </c>
      <c r="C788" t="s">
        <v>1892</v>
      </c>
    </row>
    <row r="789" spans="1:3" ht="15">
      <c r="A789" t="s">
        <v>1336</v>
      </c>
      <c r="C789" t="s">
        <v>1893</v>
      </c>
    </row>
    <row r="790" spans="1:3" ht="15">
      <c r="A790" t="s">
        <v>1776</v>
      </c>
      <c r="C790" t="s">
        <v>1894</v>
      </c>
    </row>
    <row r="791" spans="1:3" ht="15">
      <c r="A791" t="s">
        <v>2643</v>
      </c>
      <c r="B791" t="s">
        <v>1789</v>
      </c>
      <c r="C791" t="s">
        <v>1895</v>
      </c>
    </row>
    <row r="792" spans="1:3" ht="15">
      <c r="A792" t="s">
        <v>531</v>
      </c>
      <c r="C792" t="s">
        <v>1907</v>
      </c>
    </row>
    <row r="793" spans="1:3" ht="15">
      <c r="A793" t="s">
        <v>1906</v>
      </c>
      <c r="C793" t="s">
        <v>1908</v>
      </c>
    </row>
    <row r="794" spans="1:3" ht="15">
      <c r="A794" t="s">
        <v>2644</v>
      </c>
      <c r="B794" t="s">
        <v>1787</v>
      </c>
      <c r="C794" t="s">
        <v>1909</v>
      </c>
    </row>
    <row r="795" spans="1:3" ht="15">
      <c r="A795" t="s">
        <v>2645</v>
      </c>
      <c r="B795" t="s">
        <v>1795</v>
      </c>
      <c r="C795" t="s">
        <v>1910</v>
      </c>
    </row>
    <row r="796" spans="1:3" ht="15">
      <c r="A796" t="s">
        <v>2646</v>
      </c>
      <c r="B796" t="s">
        <v>1911</v>
      </c>
      <c r="C796" t="s">
        <v>1912</v>
      </c>
    </row>
    <row r="797" spans="1:3" ht="15">
      <c r="A797" t="s">
        <v>2647</v>
      </c>
      <c r="B797" t="s">
        <v>1882</v>
      </c>
      <c r="C797" t="s">
        <v>1913</v>
      </c>
    </row>
    <row r="798" spans="1:3" ht="15">
      <c r="A798" t="s">
        <v>2648</v>
      </c>
      <c r="B798" t="s">
        <v>1785</v>
      </c>
      <c r="C798" t="s">
        <v>1914</v>
      </c>
    </row>
    <row r="799" spans="1:3" ht="15">
      <c r="A799" t="s">
        <v>2649</v>
      </c>
      <c r="B799" t="s">
        <v>1781</v>
      </c>
      <c r="C799" t="s">
        <v>1916</v>
      </c>
    </row>
    <row r="800" spans="1:3" ht="15">
      <c r="A800" t="s">
        <v>2650</v>
      </c>
      <c r="B800" t="s">
        <v>1782</v>
      </c>
      <c r="C800" t="s">
        <v>1918</v>
      </c>
    </row>
    <row r="801" spans="1:3" ht="15">
      <c r="A801" t="s">
        <v>2651</v>
      </c>
      <c r="B801" t="s">
        <v>1920</v>
      </c>
      <c r="C801" t="s">
        <v>1921</v>
      </c>
    </row>
    <row r="802" spans="1:3" ht="15">
      <c r="A802" t="s">
        <v>2652</v>
      </c>
      <c r="B802" t="s">
        <v>1786</v>
      </c>
      <c r="C802" t="s">
        <v>1800</v>
      </c>
    </row>
    <row r="803" spans="1:3" ht="15">
      <c r="A803" t="s">
        <v>2653</v>
      </c>
      <c r="B803" t="s">
        <v>1884</v>
      </c>
      <c r="C803" t="s">
        <v>1923</v>
      </c>
    </row>
    <row r="804" spans="1:3" ht="15">
      <c r="A804" t="s">
        <v>2654</v>
      </c>
      <c r="B804" t="s">
        <v>1924</v>
      </c>
      <c r="C804" t="s">
        <v>1925</v>
      </c>
    </row>
    <row r="805" spans="1:3" ht="15">
      <c r="A805" t="s">
        <v>2655</v>
      </c>
      <c r="B805" t="s">
        <v>1926</v>
      </c>
      <c r="C805" t="s">
        <v>1927</v>
      </c>
    </row>
    <row r="806" spans="1:3" ht="15">
      <c r="A806" t="s">
        <v>2656</v>
      </c>
      <c r="B806" t="s">
        <v>1783</v>
      </c>
      <c r="C806" t="s">
        <v>1929</v>
      </c>
    </row>
    <row r="807" spans="1:3" ht="15">
      <c r="A807" t="s">
        <v>2657</v>
      </c>
      <c r="B807" t="s">
        <v>1759</v>
      </c>
      <c r="C807" t="s">
        <v>1930</v>
      </c>
    </row>
    <row r="808" spans="1:3" ht="15">
      <c r="A808" t="s">
        <v>2658</v>
      </c>
      <c r="B808" t="s">
        <v>1756</v>
      </c>
      <c r="C808" t="s">
        <v>1931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08"/>
  <sheetViews>
    <sheetView zoomScalePageLayoutView="0" workbookViewId="0" topLeftCell="A1">
      <pane xSplit="3" ySplit="1" topLeftCell="D3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81" sqref="E181"/>
    </sheetView>
  </sheetViews>
  <sheetFormatPr defaultColWidth="11.421875" defaultRowHeight="15"/>
  <cols>
    <col min="1" max="1" width="23.28125" style="0" bestFit="1" customWidth="1"/>
    <col min="2" max="2" width="22.421875" style="0" bestFit="1" customWidth="1"/>
    <col min="3" max="3" width="53.8515625" style="0" bestFit="1" customWidth="1"/>
  </cols>
  <sheetData>
    <row r="1" spans="1:38" ht="15">
      <c r="A1" t="s">
        <v>1938</v>
      </c>
      <c r="B1" t="s">
        <v>14</v>
      </c>
      <c r="C1" t="s">
        <v>0</v>
      </c>
      <c r="D1" s="1">
        <f ca="1">TODAY()</f>
        <v>44572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</row>
    <row r="2" spans="1:3" ht="15">
      <c r="A2" t="s">
        <v>1939</v>
      </c>
      <c r="B2" t="s">
        <v>369</v>
      </c>
      <c r="C2" t="s">
        <v>367</v>
      </c>
    </row>
    <row r="3" spans="1:3" ht="15">
      <c r="A3" t="s">
        <v>2659</v>
      </c>
      <c r="B3" t="s">
        <v>369</v>
      </c>
      <c r="C3" t="s">
        <v>370</v>
      </c>
    </row>
    <row r="4" spans="1:3" ht="15">
      <c r="A4" t="s">
        <v>1940</v>
      </c>
      <c r="B4" t="s">
        <v>372</v>
      </c>
      <c r="C4" t="s">
        <v>371</v>
      </c>
    </row>
    <row r="5" spans="1:3" ht="15">
      <c r="A5" t="s">
        <v>1941</v>
      </c>
      <c r="B5" t="s">
        <v>374</v>
      </c>
      <c r="C5" t="s">
        <v>373</v>
      </c>
    </row>
    <row r="6" spans="1:3" ht="15">
      <c r="A6" t="s">
        <v>1942</v>
      </c>
      <c r="B6" t="s">
        <v>376</v>
      </c>
      <c r="C6" t="s">
        <v>375</v>
      </c>
    </row>
    <row r="7" spans="1:3" ht="15">
      <c r="A7" t="s">
        <v>1943</v>
      </c>
      <c r="B7" t="s">
        <v>378</v>
      </c>
      <c r="C7" t="s">
        <v>377</v>
      </c>
    </row>
    <row r="8" spans="1:3" ht="15">
      <c r="A8" t="s">
        <v>1944</v>
      </c>
      <c r="B8" t="s">
        <v>54</v>
      </c>
      <c r="C8" t="s">
        <v>379</v>
      </c>
    </row>
    <row r="9" spans="1:3" ht="15">
      <c r="A9" t="s">
        <v>1945</v>
      </c>
      <c r="B9" t="s">
        <v>380</v>
      </c>
      <c r="C9" t="s">
        <v>381</v>
      </c>
    </row>
    <row r="10" spans="1:3" ht="15">
      <c r="A10" t="s">
        <v>1946</v>
      </c>
      <c r="B10" t="s">
        <v>383</v>
      </c>
      <c r="C10" t="s">
        <v>382</v>
      </c>
    </row>
    <row r="11" spans="1:3" ht="15">
      <c r="A11" t="s">
        <v>1947</v>
      </c>
      <c r="B11" t="s">
        <v>392</v>
      </c>
      <c r="C11" t="s">
        <v>384</v>
      </c>
    </row>
    <row r="12" spans="1:3" ht="15">
      <c r="A12" t="s">
        <v>1948</v>
      </c>
      <c r="B12" t="s">
        <v>489</v>
      </c>
      <c r="C12" t="s">
        <v>488</v>
      </c>
    </row>
    <row r="13" spans="1:3" ht="15">
      <c r="A13" t="s">
        <v>1948</v>
      </c>
      <c r="B13" t="s">
        <v>489</v>
      </c>
      <c r="C13" t="s">
        <v>488</v>
      </c>
    </row>
    <row r="14" spans="1:3" ht="15">
      <c r="A14" t="s">
        <v>1949</v>
      </c>
      <c r="B14" t="s">
        <v>15</v>
      </c>
      <c r="C14" t="s">
        <v>185</v>
      </c>
    </row>
    <row r="15" spans="1:3" ht="15">
      <c r="A15" t="s">
        <v>1950</v>
      </c>
      <c r="B15" t="s">
        <v>483</v>
      </c>
      <c r="C15" t="s">
        <v>294</v>
      </c>
    </row>
    <row r="16" spans="1:3" ht="15">
      <c r="A16" t="s">
        <v>1951</v>
      </c>
      <c r="B16" t="s">
        <v>16</v>
      </c>
      <c r="C16" t="s">
        <v>186</v>
      </c>
    </row>
    <row r="17" spans="1:3" ht="15">
      <c r="A17" t="s">
        <v>1952</v>
      </c>
      <c r="B17" t="s">
        <v>23</v>
      </c>
      <c r="C17" t="s">
        <v>187</v>
      </c>
    </row>
    <row r="18" spans="1:3" ht="15">
      <c r="A18" t="s">
        <v>1953</v>
      </c>
      <c r="B18" t="s">
        <v>17</v>
      </c>
      <c r="C18" t="s">
        <v>188</v>
      </c>
    </row>
    <row r="19" spans="1:3" ht="15">
      <c r="A19" t="s">
        <v>1954</v>
      </c>
      <c r="B19" t="s">
        <v>24</v>
      </c>
      <c r="C19" t="s">
        <v>189</v>
      </c>
    </row>
    <row r="20" spans="1:3" ht="15">
      <c r="A20" t="s">
        <v>1955</v>
      </c>
      <c r="B20" t="s">
        <v>18</v>
      </c>
      <c r="C20" t="s">
        <v>190</v>
      </c>
    </row>
    <row r="21" spans="1:3" ht="15">
      <c r="A21" t="s">
        <v>1956</v>
      </c>
      <c r="B21" t="s">
        <v>25</v>
      </c>
      <c r="C21" t="s">
        <v>329</v>
      </c>
    </row>
    <row r="22" spans="1:3" ht="15">
      <c r="A22" t="s">
        <v>1957</v>
      </c>
      <c r="B22" t="s">
        <v>136</v>
      </c>
      <c r="C22" t="s">
        <v>288</v>
      </c>
    </row>
    <row r="23" spans="1:3" ht="15">
      <c r="A23" t="s">
        <v>1958</v>
      </c>
      <c r="B23" t="s">
        <v>355</v>
      </c>
      <c r="C23" t="s">
        <v>354</v>
      </c>
    </row>
    <row r="24" spans="1:3" ht="15">
      <c r="A24" t="s">
        <v>1959</v>
      </c>
      <c r="B24" t="s">
        <v>19</v>
      </c>
      <c r="C24" t="s">
        <v>393</v>
      </c>
    </row>
    <row r="25" spans="1:3" ht="15">
      <c r="A25" t="s">
        <v>1960</v>
      </c>
      <c r="B25" t="s">
        <v>26</v>
      </c>
      <c r="C25" t="s">
        <v>394</v>
      </c>
    </row>
    <row r="26" spans="1:3" ht="15">
      <c r="A26" t="s">
        <v>1960</v>
      </c>
      <c r="B26" t="s">
        <v>26</v>
      </c>
      <c r="C26" t="s">
        <v>330</v>
      </c>
    </row>
    <row r="27" spans="1:3" ht="15">
      <c r="A27" t="s">
        <v>1961</v>
      </c>
      <c r="B27" t="s">
        <v>135</v>
      </c>
      <c r="C27" t="s">
        <v>395</v>
      </c>
    </row>
    <row r="28" spans="1:3" ht="15">
      <c r="A28" t="s">
        <v>1962</v>
      </c>
      <c r="B28" t="s">
        <v>499</v>
      </c>
      <c r="C28" t="s">
        <v>498</v>
      </c>
    </row>
    <row r="29" spans="1:3" ht="15">
      <c r="A29" t="s">
        <v>1963</v>
      </c>
      <c r="B29" t="s">
        <v>391</v>
      </c>
      <c r="C29" t="s">
        <v>395</v>
      </c>
    </row>
    <row r="30" spans="1:3" ht="15">
      <c r="A30" t="s">
        <v>1964</v>
      </c>
      <c r="B30" t="s">
        <v>397</v>
      </c>
      <c r="C30" t="s">
        <v>396</v>
      </c>
    </row>
    <row r="31" spans="1:3" ht="15">
      <c r="A31" t="s">
        <v>1965</v>
      </c>
      <c r="B31" t="s">
        <v>27</v>
      </c>
      <c r="C31" t="s">
        <v>398</v>
      </c>
    </row>
    <row r="32" spans="1:3" ht="15">
      <c r="A32" t="s">
        <v>1966</v>
      </c>
      <c r="B32" t="s">
        <v>28</v>
      </c>
      <c r="C32" t="s">
        <v>191</v>
      </c>
    </row>
    <row r="33" spans="1:3" ht="15">
      <c r="A33" t="s">
        <v>1967</v>
      </c>
      <c r="B33" t="s">
        <v>29</v>
      </c>
      <c r="C33" t="s">
        <v>464</v>
      </c>
    </row>
    <row r="34" spans="1:3" ht="15">
      <c r="A34" t="s">
        <v>1968</v>
      </c>
      <c r="B34" t="s">
        <v>30</v>
      </c>
      <c r="C34" t="s">
        <v>192</v>
      </c>
    </row>
    <row r="35" spans="1:3" ht="15">
      <c r="A35" t="s">
        <v>1969</v>
      </c>
      <c r="B35" t="s">
        <v>31</v>
      </c>
      <c r="C35" t="s">
        <v>193</v>
      </c>
    </row>
    <row r="36" spans="1:3" ht="15">
      <c r="A36" t="s">
        <v>1970</v>
      </c>
      <c r="B36" t="s">
        <v>32</v>
      </c>
      <c r="C36" t="s">
        <v>191</v>
      </c>
    </row>
    <row r="37" spans="1:3" ht="15">
      <c r="A37" t="s">
        <v>1971</v>
      </c>
      <c r="B37" t="s">
        <v>33</v>
      </c>
      <c r="C37" t="s">
        <v>194</v>
      </c>
    </row>
    <row r="38" spans="1:3" ht="15">
      <c r="A38" t="s">
        <v>1972</v>
      </c>
      <c r="B38" t="s">
        <v>34</v>
      </c>
      <c r="C38" t="s">
        <v>195</v>
      </c>
    </row>
    <row r="39" spans="1:3" ht="15">
      <c r="A39" t="s">
        <v>1973</v>
      </c>
      <c r="B39" t="s">
        <v>466</v>
      </c>
      <c r="C39" t="s">
        <v>465</v>
      </c>
    </row>
    <row r="40" spans="1:3" ht="15">
      <c r="A40" t="s">
        <v>1974</v>
      </c>
      <c r="B40" t="s">
        <v>20</v>
      </c>
      <c r="C40" t="s">
        <v>465</v>
      </c>
    </row>
    <row r="41" spans="1:3" ht="15">
      <c r="A41" t="s">
        <v>1975</v>
      </c>
      <c r="B41" t="s">
        <v>492</v>
      </c>
      <c r="C41" t="s">
        <v>491</v>
      </c>
    </row>
    <row r="42" spans="1:3" ht="15">
      <c r="A42" t="s">
        <v>1976</v>
      </c>
      <c r="B42" t="s">
        <v>21</v>
      </c>
      <c r="C42" t="s">
        <v>399</v>
      </c>
    </row>
    <row r="43" spans="1:3" ht="15">
      <c r="A43" t="s">
        <v>1977</v>
      </c>
      <c r="B43" t="s">
        <v>35</v>
      </c>
      <c r="C43" t="s">
        <v>1932</v>
      </c>
    </row>
    <row r="44" spans="1:3" ht="15">
      <c r="A44" t="s">
        <v>1978</v>
      </c>
      <c r="B44" t="s">
        <v>36</v>
      </c>
      <c r="C44" t="s">
        <v>196</v>
      </c>
    </row>
    <row r="45" spans="1:3" ht="15">
      <c r="A45" t="s">
        <v>1979</v>
      </c>
      <c r="B45" t="s">
        <v>37</v>
      </c>
      <c r="C45" t="s">
        <v>331</v>
      </c>
    </row>
    <row r="46" spans="1:3" ht="15">
      <c r="A46" t="s">
        <v>1980</v>
      </c>
      <c r="B46" t="s">
        <v>38</v>
      </c>
      <c r="C46" t="s">
        <v>197</v>
      </c>
    </row>
    <row r="47" spans="1:3" ht="15">
      <c r="A47" t="s">
        <v>1981</v>
      </c>
      <c r="B47" t="s">
        <v>22</v>
      </c>
      <c r="C47" t="s">
        <v>400</v>
      </c>
    </row>
    <row r="48" spans="1:3" ht="15">
      <c r="A48" t="s">
        <v>1982</v>
      </c>
      <c r="B48" t="s">
        <v>39</v>
      </c>
      <c r="C48" t="s">
        <v>198</v>
      </c>
    </row>
    <row r="49" spans="1:3" ht="15">
      <c r="A49" t="s">
        <v>1983</v>
      </c>
      <c r="B49" t="s">
        <v>40</v>
      </c>
      <c r="C49" t="s">
        <v>332</v>
      </c>
    </row>
    <row r="50" spans="1:3" ht="15">
      <c r="A50" t="s">
        <v>1984</v>
      </c>
      <c r="B50" t="s">
        <v>41</v>
      </c>
      <c r="C50" t="s">
        <v>199</v>
      </c>
    </row>
    <row r="51" spans="1:3" ht="15">
      <c r="A51" t="s">
        <v>1985</v>
      </c>
      <c r="B51" t="s">
        <v>42</v>
      </c>
      <c r="C51" t="s">
        <v>200</v>
      </c>
    </row>
    <row r="52" spans="1:3" ht="15">
      <c r="A52" t="s">
        <v>1986</v>
      </c>
      <c r="B52" t="s">
        <v>43</v>
      </c>
      <c r="C52" t="s">
        <v>201</v>
      </c>
    </row>
    <row r="53" spans="1:3" ht="15">
      <c r="A53" t="s">
        <v>1984</v>
      </c>
      <c r="B53" t="s">
        <v>41</v>
      </c>
      <c r="C53" t="s">
        <v>202</v>
      </c>
    </row>
    <row r="54" spans="1:3" ht="15">
      <c r="A54" t="s">
        <v>1987</v>
      </c>
      <c r="B54" t="s">
        <v>44</v>
      </c>
      <c r="C54" t="s">
        <v>203</v>
      </c>
    </row>
    <row r="55" spans="1:3" ht="15">
      <c r="A55" t="s">
        <v>1988</v>
      </c>
      <c r="B55" t="s">
        <v>401</v>
      </c>
      <c r="C55" t="s">
        <v>356</v>
      </c>
    </row>
    <row r="56" spans="1:3" ht="15">
      <c r="A56" t="s">
        <v>1989</v>
      </c>
      <c r="B56" t="s">
        <v>500</v>
      </c>
      <c r="C56" t="s">
        <v>490</v>
      </c>
    </row>
    <row r="57" spans="1:3" ht="15">
      <c r="A57" t="s">
        <v>1990</v>
      </c>
      <c r="B57" t="s">
        <v>45</v>
      </c>
      <c r="C57" t="s">
        <v>333</v>
      </c>
    </row>
    <row r="58" spans="1:3" ht="15">
      <c r="A58" t="s">
        <v>1991</v>
      </c>
      <c r="B58" t="s">
        <v>46</v>
      </c>
      <c r="C58" t="s">
        <v>204</v>
      </c>
    </row>
    <row r="59" spans="1:3" ht="15">
      <c r="A59" t="s">
        <v>1992</v>
      </c>
      <c r="B59" t="s">
        <v>402</v>
      </c>
      <c r="C59" t="s">
        <v>205</v>
      </c>
    </row>
    <row r="60" spans="1:3" ht="15">
      <c r="A60" t="s">
        <v>1993</v>
      </c>
      <c r="B60" t="s">
        <v>47</v>
      </c>
      <c r="C60" t="s">
        <v>206</v>
      </c>
    </row>
    <row r="61" spans="1:3" ht="15">
      <c r="A61" t="s">
        <v>1994</v>
      </c>
      <c r="B61" t="s">
        <v>48</v>
      </c>
      <c r="C61" t="s">
        <v>207</v>
      </c>
    </row>
    <row r="62" spans="1:3" ht="15">
      <c r="A62" t="s">
        <v>1995</v>
      </c>
      <c r="B62" t="s">
        <v>49</v>
      </c>
      <c r="C62" t="s">
        <v>208</v>
      </c>
    </row>
    <row r="63" spans="1:3" ht="15">
      <c r="A63" t="s">
        <v>1996</v>
      </c>
      <c r="B63" t="s">
        <v>50</v>
      </c>
      <c r="C63" t="s">
        <v>209</v>
      </c>
    </row>
    <row r="64" spans="1:3" ht="15">
      <c r="A64" t="s">
        <v>1997</v>
      </c>
      <c r="B64" t="s">
        <v>51</v>
      </c>
      <c r="C64" t="s">
        <v>210</v>
      </c>
    </row>
    <row r="65" spans="1:3" ht="15">
      <c r="A65" t="s">
        <v>1998</v>
      </c>
      <c r="B65" t="s">
        <v>52</v>
      </c>
      <c r="C65" t="s">
        <v>211</v>
      </c>
    </row>
    <row r="66" spans="1:3" ht="15">
      <c r="A66" t="s">
        <v>1999</v>
      </c>
      <c r="B66" t="s">
        <v>53</v>
      </c>
      <c r="C66" t="s">
        <v>334</v>
      </c>
    </row>
    <row r="67" spans="1:3" ht="15">
      <c r="A67" t="s">
        <v>2000</v>
      </c>
      <c r="B67" t="s">
        <v>54</v>
      </c>
      <c r="C67" t="s">
        <v>212</v>
      </c>
    </row>
    <row r="68" spans="1:3" ht="15">
      <c r="A68" t="s">
        <v>2001</v>
      </c>
      <c r="B68" t="s">
        <v>55</v>
      </c>
      <c r="C68" t="s">
        <v>403</v>
      </c>
    </row>
    <row r="69" spans="1:3" ht="15">
      <c r="A69" t="s">
        <v>2002</v>
      </c>
      <c r="B69" t="s">
        <v>436</v>
      </c>
      <c r="C69" t="s">
        <v>404</v>
      </c>
    </row>
    <row r="70" spans="1:3" ht="15">
      <c r="A70" t="s">
        <v>2003</v>
      </c>
      <c r="B70" t="s">
        <v>468</v>
      </c>
      <c r="C70" t="s">
        <v>467</v>
      </c>
    </row>
    <row r="71" spans="1:3" ht="15">
      <c r="A71" t="s">
        <v>2004</v>
      </c>
      <c r="B71" t="s">
        <v>56</v>
      </c>
      <c r="C71" t="s">
        <v>213</v>
      </c>
    </row>
    <row r="72" spans="1:3" ht="15">
      <c r="A72" t="s">
        <v>2005</v>
      </c>
      <c r="B72" t="s">
        <v>437</v>
      </c>
      <c r="C72" t="s">
        <v>357</v>
      </c>
    </row>
    <row r="73" spans="1:3" ht="15">
      <c r="A73" t="s">
        <v>2006</v>
      </c>
      <c r="B73" t="s">
        <v>57</v>
      </c>
      <c r="C73" t="s">
        <v>214</v>
      </c>
    </row>
    <row r="74" spans="1:3" ht="15">
      <c r="A74" t="s">
        <v>2007</v>
      </c>
      <c r="B74" t="s">
        <v>58</v>
      </c>
      <c r="C74" t="s">
        <v>215</v>
      </c>
    </row>
    <row r="75" spans="1:3" ht="15">
      <c r="A75" t="s">
        <v>2008</v>
      </c>
      <c r="B75" t="s">
        <v>497</v>
      </c>
      <c r="C75" t="s">
        <v>496</v>
      </c>
    </row>
    <row r="76" spans="1:3" ht="15">
      <c r="A76" t="s">
        <v>2009</v>
      </c>
      <c r="B76" t="s">
        <v>59</v>
      </c>
      <c r="C76" t="s">
        <v>216</v>
      </c>
    </row>
    <row r="77" spans="1:3" ht="15">
      <c r="A77" t="s">
        <v>2010</v>
      </c>
      <c r="B77" t="s">
        <v>171</v>
      </c>
      <c r="C77" t="s">
        <v>316</v>
      </c>
    </row>
    <row r="78" spans="1:3" ht="15">
      <c r="A78" t="s">
        <v>2011</v>
      </c>
      <c r="B78" t="s">
        <v>172</v>
      </c>
      <c r="C78" t="s">
        <v>317</v>
      </c>
    </row>
    <row r="79" spans="1:3" ht="15">
      <c r="A79" t="s">
        <v>2012</v>
      </c>
      <c r="B79" t="s">
        <v>173</v>
      </c>
      <c r="C79" t="s">
        <v>318</v>
      </c>
    </row>
    <row r="80" spans="1:3" ht="15">
      <c r="A80" t="s">
        <v>2013</v>
      </c>
      <c r="B80" t="s">
        <v>406</v>
      </c>
      <c r="C80" t="s">
        <v>405</v>
      </c>
    </row>
    <row r="81" spans="1:3" ht="15">
      <c r="A81" t="s">
        <v>2014</v>
      </c>
      <c r="B81" t="s">
        <v>62</v>
      </c>
      <c r="C81" t="s">
        <v>219</v>
      </c>
    </row>
    <row r="82" spans="1:3" ht="15">
      <c r="A82" t="s">
        <v>2015</v>
      </c>
      <c r="B82" t="s">
        <v>63</v>
      </c>
      <c r="C82" t="s">
        <v>220</v>
      </c>
    </row>
    <row r="83" spans="1:3" ht="15">
      <c r="A83" t="s">
        <v>2016</v>
      </c>
      <c r="B83" t="s">
        <v>64</v>
      </c>
      <c r="C83" t="s">
        <v>221</v>
      </c>
    </row>
    <row r="84" spans="1:3" ht="15">
      <c r="A84" t="s">
        <v>2017</v>
      </c>
      <c r="B84" t="s">
        <v>386</v>
      </c>
      <c r="C84" t="s">
        <v>385</v>
      </c>
    </row>
    <row r="85" spans="1:3" ht="15">
      <c r="A85" t="s">
        <v>2018</v>
      </c>
      <c r="B85" t="s">
        <v>388</v>
      </c>
      <c r="C85" t="s">
        <v>389</v>
      </c>
    </row>
    <row r="86" spans="1:3" ht="15">
      <c r="A86" t="s">
        <v>2019</v>
      </c>
      <c r="B86" t="s">
        <v>387</v>
      </c>
      <c r="C86" t="s">
        <v>390</v>
      </c>
    </row>
    <row r="87" spans="1:3" ht="15">
      <c r="A87" t="s">
        <v>2020</v>
      </c>
      <c r="B87" t="s">
        <v>60</v>
      </c>
      <c r="C87" t="s">
        <v>217</v>
      </c>
    </row>
    <row r="88" spans="1:3" ht="15">
      <c r="A88" t="s">
        <v>2021</v>
      </c>
      <c r="B88" t="s">
        <v>61</v>
      </c>
      <c r="C88" t="s">
        <v>218</v>
      </c>
    </row>
    <row r="89" spans="1:3" ht="15">
      <c r="A89" t="s">
        <v>2022</v>
      </c>
      <c r="B89" t="s">
        <v>408</v>
      </c>
      <c r="C89" t="s">
        <v>407</v>
      </c>
    </row>
    <row r="90" spans="1:3" ht="15">
      <c r="A90" t="s">
        <v>2023</v>
      </c>
      <c r="B90" t="s">
        <v>65</v>
      </c>
      <c r="C90" t="s">
        <v>222</v>
      </c>
    </row>
    <row r="91" spans="1:3" ht="15">
      <c r="A91" t="s">
        <v>2024</v>
      </c>
      <c r="B91" t="s">
        <v>68</v>
      </c>
      <c r="C91" t="s">
        <v>225</v>
      </c>
    </row>
    <row r="92" spans="1:3" ht="15">
      <c r="A92" t="s">
        <v>2025</v>
      </c>
      <c r="B92" t="s">
        <v>70</v>
      </c>
      <c r="C92" t="s">
        <v>469</v>
      </c>
    </row>
    <row r="93" spans="1:3" ht="15">
      <c r="A93" t="s">
        <v>2026</v>
      </c>
      <c r="B93" t="s">
        <v>71</v>
      </c>
      <c r="C93" t="s">
        <v>227</v>
      </c>
    </row>
    <row r="94" spans="1:3" ht="15">
      <c r="A94" t="s">
        <v>2027</v>
      </c>
      <c r="B94" t="s">
        <v>69</v>
      </c>
      <c r="C94" t="s">
        <v>226</v>
      </c>
    </row>
    <row r="95" spans="1:3" ht="15">
      <c r="A95" t="s">
        <v>2028</v>
      </c>
      <c r="B95" t="s">
        <v>72</v>
      </c>
      <c r="C95" t="s">
        <v>228</v>
      </c>
    </row>
    <row r="96" spans="1:3" ht="15">
      <c r="A96" t="s">
        <v>2029</v>
      </c>
      <c r="B96" t="s">
        <v>73</v>
      </c>
      <c r="C96" t="s">
        <v>229</v>
      </c>
    </row>
    <row r="97" spans="1:3" ht="15">
      <c r="A97" t="s">
        <v>2030</v>
      </c>
      <c r="B97" t="s">
        <v>74</v>
      </c>
      <c r="C97" t="s">
        <v>230</v>
      </c>
    </row>
    <row r="98" spans="1:3" ht="15">
      <c r="A98" t="s">
        <v>2031</v>
      </c>
      <c r="B98" t="s">
        <v>75</v>
      </c>
      <c r="C98" t="s">
        <v>231</v>
      </c>
    </row>
    <row r="99" spans="1:3" ht="15">
      <c r="A99" t="s">
        <v>2032</v>
      </c>
      <c r="B99" t="s">
        <v>77</v>
      </c>
      <c r="C99" t="s">
        <v>232</v>
      </c>
    </row>
    <row r="100" spans="1:3" ht="15">
      <c r="A100" t="s">
        <v>2033</v>
      </c>
      <c r="B100" t="s">
        <v>78</v>
      </c>
      <c r="C100" t="s">
        <v>233</v>
      </c>
    </row>
    <row r="101" spans="1:3" ht="15">
      <c r="A101" t="s">
        <v>2034</v>
      </c>
      <c r="B101" t="s">
        <v>79</v>
      </c>
      <c r="C101" t="s">
        <v>234</v>
      </c>
    </row>
    <row r="102" spans="1:3" ht="15">
      <c r="A102" t="s">
        <v>2035</v>
      </c>
      <c r="B102" t="s">
        <v>76</v>
      </c>
      <c r="C102" t="s">
        <v>335</v>
      </c>
    </row>
    <row r="103" spans="1:3" ht="15">
      <c r="A103" t="s">
        <v>2036</v>
      </c>
      <c r="B103" t="s">
        <v>67</v>
      </c>
      <c r="C103" t="s">
        <v>224</v>
      </c>
    </row>
    <row r="104" spans="1:3" ht="15">
      <c r="A104" t="s">
        <v>2037</v>
      </c>
      <c r="B104" t="s">
        <v>66</v>
      </c>
      <c r="C104" t="s">
        <v>223</v>
      </c>
    </row>
    <row r="105" spans="1:3" ht="15">
      <c r="A105" t="s">
        <v>2038</v>
      </c>
      <c r="B105" t="s">
        <v>80</v>
      </c>
      <c r="C105" t="s">
        <v>235</v>
      </c>
    </row>
    <row r="106" spans="1:3" ht="15">
      <c r="A106" t="s">
        <v>2039</v>
      </c>
      <c r="B106" t="s">
        <v>81</v>
      </c>
      <c r="C106" t="s">
        <v>236</v>
      </c>
    </row>
    <row r="107" spans="1:3" ht="15">
      <c r="A107" t="s">
        <v>2039</v>
      </c>
      <c r="B107" t="s">
        <v>81</v>
      </c>
      <c r="C107" t="s">
        <v>239</v>
      </c>
    </row>
    <row r="108" spans="1:3" ht="15">
      <c r="A108" t="s">
        <v>2040</v>
      </c>
      <c r="B108" t="s">
        <v>82</v>
      </c>
      <c r="C108" t="s">
        <v>237</v>
      </c>
    </row>
    <row r="109" spans="1:3" ht="15">
      <c r="A109" t="s">
        <v>2041</v>
      </c>
      <c r="B109" t="s">
        <v>84</v>
      </c>
      <c r="C109" t="s">
        <v>344</v>
      </c>
    </row>
    <row r="110" spans="1:3" ht="15">
      <c r="A110" t="s">
        <v>2042</v>
      </c>
      <c r="B110" t="s">
        <v>85</v>
      </c>
      <c r="C110" t="s">
        <v>240</v>
      </c>
    </row>
    <row r="111" spans="1:3" ht="15">
      <c r="A111" t="s">
        <v>2043</v>
      </c>
      <c r="B111" t="s">
        <v>86</v>
      </c>
      <c r="C111" t="s">
        <v>409</v>
      </c>
    </row>
    <row r="112" spans="1:3" ht="15">
      <c r="A112" t="s">
        <v>2044</v>
      </c>
      <c r="B112" t="s">
        <v>411</v>
      </c>
      <c r="C112" t="s">
        <v>410</v>
      </c>
    </row>
    <row r="113" spans="1:3" ht="15">
      <c r="A113" t="s">
        <v>2045</v>
      </c>
      <c r="B113" t="s">
        <v>87</v>
      </c>
      <c r="C113" t="s">
        <v>241</v>
      </c>
    </row>
    <row r="114" spans="1:3" ht="15">
      <c r="A114" t="s">
        <v>2046</v>
      </c>
      <c r="B114" t="s">
        <v>83</v>
      </c>
      <c r="C114" t="s">
        <v>238</v>
      </c>
    </row>
    <row r="115" spans="1:3" ht="15">
      <c r="A115" t="s">
        <v>2045</v>
      </c>
      <c r="B115" t="s">
        <v>87</v>
      </c>
      <c r="C115" t="s">
        <v>242</v>
      </c>
    </row>
    <row r="116" spans="1:3" ht="15">
      <c r="A116" t="s">
        <v>2047</v>
      </c>
      <c r="B116" t="s">
        <v>125</v>
      </c>
      <c r="C116" t="s">
        <v>278</v>
      </c>
    </row>
    <row r="117" spans="1:3" ht="15">
      <c r="A117" t="s">
        <v>2047</v>
      </c>
      <c r="B117" t="s">
        <v>125</v>
      </c>
      <c r="C117" t="s">
        <v>279</v>
      </c>
    </row>
    <row r="118" spans="1:3" ht="15">
      <c r="A118" t="s">
        <v>2048</v>
      </c>
      <c r="B118" t="s">
        <v>438</v>
      </c>
      <c r="C118" t="s">
        <v>243</v>
      </c>
    </row>
    <row r="119" spans="1:3" ht="15">
      <c r="A119" t="s">
        <v>2049</v>
      </c>
      <c r="B119" t="s">
        <v>88</v>
      </c>
      <c r="C119" t="s">
        <v>244</v>
      </c>
    </row>
    <row r="120" spans="1:3" ht="15">
      <c r="A120" t="s">
        <v>2050</v>
      </c>
      <c r="B120" t="s">
        <v>89</v>
      </c>
      <c r="C120" t="s">
        <v>245</v>
      </c>
    </row>
    <row r="121" spans="1:3" ht="15">
      <c r="A121" t="s">
        <v>2051</v>
      </c>
      <c r="B121" t="s">
        <v>439</v>
      </c>
      <c r="C121" t="s">
        <v>246</v>
      </c>
    </row>
    <row r="122" spans="1:3" ht="15">
      <c r="A122" t="s">
        <v>2052</v>
      </c>
      <c r="B122" t="s">
        <v>90</v>
      </c>
      <c r="C122" t="s">
        <v>247</v>
      </c>
    </row>
    <row r="123" spans="1:3" ht="15">
      <c r="A123" t="s">
        <v>2053</v>
      </c>
      <c r="B123" t="s">
        <v>91</v>
      </c>
      <c r="C123" t="s">
        <v>248</v>
      </c>
    </row>
    <row r="124" spans="1:3" ht="15">
      <c r="A124" t="s">
        <v>2054</v>
      </c>
      <c r="B124" t="s">
        <v>92</v>
      </c>
      <c r="C124" t="s">
        <v>249</v>
      </c>
    </row>
    <row r="125" spans="1:3" ht="15">
      <c r="A125" t="s">
        <v>2055</v>
      </c>
      <c r="B125" t="s">
        <v>93</v>
      </c>
      <c r="C125" t="s">
        <v>485</v>
      </c>
    </row>
    <row r="126" spans="1:3" ht="15">
      <c r="A126" t="s">
        <v>2056</v>
      </c>
      <c r="B126" t="s">
        <v>94</v>
      </c>
      <c r="C126" t="s">
        <v>250</v>
      </c>
    </row>
    <row r="127" spans="1:3" ht="15">
      <c r="A127" t="s">
        <v>2057</v>
      </c>
      <c r="B127" t="s">
        <v>95</v>
      </c>
      <c r="C127" t="s">
        <v>251</v>
      </c>
    </row>
    <row r="128" spans="1:3" ht="15">
      <c r="A128" t="s">
        <v>2058</v>
      </c>
      <c r="B128" t="s">
        <v>129</v>
      </c>
      <c r="C128" t="s">
        <v>432</v>
      </c>
    </row>
    <row r="129" spans="1:3" ht="15">
      <c r="A129" t="s">
        <v>2059</v>
      </c>
      <c r="B129" t="s">
        <v>429</v>
      </c>
      <c r="C129" t="s">
        <v>433</v>
      </c>
    </row>
    <row r="130" spans="1:3" ht="15">
      <c r="A130" t="s">
        <v>2060</v>
      </c>
      <c r="B130" t="s">
        <v>430</v>
      </c>
      <c r="C130" t="s">
        <v>434</v>
      </c>
    </row>
    <row r="131" spans="1:3" ht="15">
      <c r="A131" t="s">
        <v>2061</v>
      </c>
      <c r="B131" t="s">
        <v>431</v>
      </c>
      <c r="C131" t="s">
        <v>435</v>
      </c>
    </row>
    <row r="132" spans="1:3" ht="15">
      <c r="A132" t="s">
        <v>2062</v>
      </c>
      <c r="B132" t="s">
        <v>96</v>
      </c>
      <c r="C132" t="s">
        <v>252</v>
      </c>
    </row>
    <row r="133" spans="1:3" ht="15">
      <c r="A133" t="s">
        <v>2063</v>
      </c>
      <c r="B133" t="s">
        <v>97</v>
      </c>
      <c r="C133" t="s">
        <v>253</v>
      </c>
    </row>
    <row r="134" spans="1:3" ht="15">
      <c r="A134" t="s">
        <v>2064</v>
      </c>
      <c r="B134" t="s">
        <v>98</v>
      </c>
      <c r="C134" t="s">
        <v>254</v>
      </c>
    </row>
    <row r="135" spans="1:3" ht="15">
      <c r="A135" t="s">
        <v>2065</v>
      </c>
      <c r="B135" t="s">
        <v>99</v>
      </c>
      <c r="C135" t="s">
        <v>345</v>
      </c>
    </row>
    <row r="136" spans="1:3" ht="15">
      <c r="A136" t="s">
        <v>2066</v>
      </c>
      <c r="B136" t="s">
        <v>100</v>
      </c>
      <c r="C136" t="s">
        <v>255</v>
      </c>
    </row>
    <row r="137" spans="1:3" ht="15">
      <c r="A137" t="s">
        <v>2067</v>
      </c>
      <c r="B137" t="s">
        <v>156</v>
      </c>
      <c r="C137" t="s">
        <v>304</v>
      </c>
    </row>
    <row r="138" spans="1:3" ht="15">
      <c r="A138" t="s">
        <v>2068</v>
      </c>
      <c r="B138" t="s">
        <v>120</v>
      </c>
      <c r="C138" t="s">
        <v>273</v>
      </c>
    </row>
    <row r="139" spans="1:3" ht="15">
      <c r="A139" t="s">
        <v>2069</v>
      </c>
      <c r="B139" t="s">
        <v>122</v>
      </c>
      <c r="C139" t="s">
        <v>275</v>
      </c>
    </row>
    <row r="140" spans="1:3" ht="15">
      <c r="A140" t="s">
        <v>2070</v>
      </c>
      <c r="B140" t="s">
        <v>124</v>
      </c>
      <c r="C140" t="s">
        <v>277</v>
      </c>
    </row>
    <row r="141" spans="1:3" ht="15">
      <c r="A141" t="s">
        <v>2071</v>
      </c>
      <c r="B141" t="s">
        <v>126</v>
      </c>
      <c r="C141" t="s">
        <v>280</v>
      </c>
    </row>
    <row r="142" spans="1:3" ht="15">
      <c r="A142" t="s">
        <v>2072</v>
      </c>
      <c r="B142" t="s">
        <v>117</v>
      </c>
      <c r="C142" t="s">
        <v>270</v>
      </c>
    </row>
    <row r="143" spans="1:3" ht="15">
      <c r="A143" t="s">
        <v>2073</v>
      </c>
      <c r="B143" t="s">
        <v>118</v>
      </c>
      <c r="C143" t="s">
        <v>271</v>
      </c>
    </row>
    <row r="144" spans="1:3" ht="15">
      <c r="A144" t="s">
        <v>2074</v>
      </c>
      <c r="B144" t="s">
        <v>119</v>
      </c>
      <c r="C144" t="s">
        <v>272</v>
      </c>
    </row>
    <row r="145" spans="1:3" ht="15">
      <c r="A145" t="s">
        <v>2075</v>
      </c>
      <c r="B145" t="s">
        <v>121</v>
      </c>
      <c r="C145" t="s">
        <v>274</v>
      </c>
    </row>
    <row r="146" spans="1:3" ht="15">
      <c r="A146" t="s">
        <v>2076</v>
      </c>
      <c r="B146" t="s">
        <v>123</v>
      </c>
      <c r="C146" t="s">
        <v>276</v>
      </c>
    </row>
    <row r="147" spans="1:3" ht="15">
      <c r="A147" t="s">
        <v>2077</v>
      </c>
      <c r="B147" t="s">
        <v>359</v>
      </c>
      <c r="C147" t="s">
        <v>358</v>
      </c>
    </row>
    <row r="148" spans="1:3" ht="15">
      <c r="A148" t="s">
        <v>2078</v>
      </c>
      <c r="B148" t="s">
        <v>103</v>
      </c>
      <c r="C148" t="s">
        <v>258</v>
      </c>
    </row>
    <row r="149" spans="1:3" ht="15">
      <c r="A149" t="s">
        <v>2079</v>
      </c>
      <c r="B149" t="s">
        <v>104</v>
      </c>
      <c r="C149" t="s">
        <v>259</v>
      </c>
    </row>
    <row r="150" spans="1:3" ht="15">
      <c r="A150" t="s">
        <v>2080</v>
      </c>
      <c r="B150" t="s">
        <v>105</v>
      </c>
      <c r="C150" t="s">
        <v>260</v>
      </c>
    </row>
    <row r="151" spans="1:3" ht="15">
      <c r="A151" t="s">
        <v>2081</v>
      </c>
      <c r="B151" t="s">
        <v>106</v>
      </c>
      <c r="C151" t="s">
        <v>261</v>
      </c>
    </row>
    <row r="152" spans="1:3" ht="15">
      <c r="A152" t="s">
        <v>2082</v>
      </c>
      <c r="B152" t="s">
        <v>107</v>
      </c>
      <c r="C152" t="s">
        <v>262</v>
      </c>
    </row>
    <row r="153" spans="1:3" ht="15">
      <c r="A153" t="s">
        <v>2083</v>
      </c>
      <c r="B153" t="s">
        <v>108</v>
      </c>
      <c r="C153" t="s">
        <v>263</v>
      </c>
    </row>
    <row r="154" spans="1:3" ht="15">
      <c r="A154" t="s">
        <v>2084</v>
      </c>
      <c r="B154" t="s">
        <v>110</v>
      </c>
      <c r="C154" t="s">
        <v>264</v>
      </c>
    </row>
    <row r="155" spans="1:3" ht="15">
      <c r="A155" t="s">
        <v>2085</v>
      </c>
      <c r="B155" t="s">
        <v>111</v>
      </c>
      <c r="C155" t="s">
        <v>347</v>
      </c>
    </row>
    <row r="156" spans="1:3" ht="15">
      <c r="A156" t="s">
        <v>2086</v>
      </c>
      <c r="B156" t="s">
        <v>109</v>
      </c>
      <c r="C156" t="s">
        <v>346</v>
      </c>
    </row>
    <row r="157" spans="1:3" ht="15">
      <c r="A157" t="s">
        <v>2087</v>
      </c>
      <c r="B157" t="s">
        <v>112</v>
      </c>
      <c r="C157" t="s">
        <v>265</v>
      </c>
    </row>
    <row r="158" spans="1:3" ht="15">
      <c r="A158" t="s">
        <v>2088</v>
      </c>
      <c r="B158" t="s">
        <v>113</v>
      </c>
      <c r="C158" t="s">
        <v>266</v>
      </c>
    </row>
    <row r="159" spans="1:3" ht="15">
      <c r="A159" t="s">
        <v>2089</v>
      </c>
      <c r="B159" t="s">
        <v>114</v>
      </c>
      <c r="C159" t="s">
        <v>267</v>
      </c>
    </row>
    <row r="160" spans="1:3" ht="15">
      <c r="A160" t="s">
        <v>2090</v>
      </c>
      <c r="B160" t="s">
        <v>115</v>
      </c>
      <c r="C160" t="s">
        <v>268</v>
      </c>
    </row>
    <row r="161" spans="1:3" ht="15">
      <c r="A161" t="s">
        <v>2091</v>
      </c>
      <c r="B161" t="s">
        <v>116</v>
      </c>
      <c r="C161" t="s">
        <v>269</v>
      </c>
    </row>
    <row r="162" spans="1:3" ht="15">
      <c r="A162" t="s">
        <v>2092</v>
      </c>
      <c r="B162" t="s">
        <v>102</v>
      </c>
      <c r="C162" t="s">
        <v>257</v>
      </c>
    </row>
    <row r="163" spans="1:3" ht="15">
      <c r="A163" t="s">
        <v>2093</v>
      </c>
      <c r="B163" t="s">
        <v>101</v>
      </c>
      <c r="C163" t="s">
        <v>256</v>
      </c>
    </row>
    <row r="164" spans="1:3" ht="15">
      <c r="A164" t="s">
        <v>2094</v>
      </c>
      <c r="B164" t="s">
        <v>127</v>
      </c>
      <c r="C164" t="s">
        <v>412</v>
      </c>
    </row>
    <row r="165" spans="1:3" ht="15">
      <c r="A165" t="s">
        <v>2095</v>
      </c>
      <c r="B165" t="s">
        <v>128</v>
      </c>
      <c r="C165" t="s">
        <v>281</v>
      </c>
    </row>
    <row r="166" spans="1:3" ht="15">
      <c r="A166" t="s">
        <v>2096</v>
      </c>
      <c r="B166" t="s">
        <v>129</v>
      </c>
      <c r="C166" t="s">
        <v>282</v>
      </c>
    </row>
    <row r="167" spans="1:3" ht="15">
      <c r="A167" t="s">
        <v>2097</v>
      </c>
      <c r="B167" t="s">
        <v>130</v>
      </c>
      <c r="C167" t="s">
        <v>283</v>
      </c>
    </row>
    <row r="168" spans="1:3" ht="15">
      <c r="A168" t="s">
        <v>2098</v>
      </c>
      <c r="B168" t="s">
        <v>132</v>
      </c>
      <c r="C168" t="s">
        <v>284</v>
      </c>
    </row>
    <row r="169" spans="1:3" ht="15">
      <c r="A169" t="s">
        <v>2099</v>
      </c>
      <c r="B169" t="s">
        <v>184</v>
      </c>
      <c r="C169" t="s">
        <v>285</v>
      </c>
    </row>
    <row r="170" spans="1:3" ht="15">
      <c r="A170" t="s">
        <v>2100</v>
      </c>
      <c r="B170" t="s">
        <v>133</v>
      </c>
      <c r="C170" t="s">
        <v>286</v>
      </c>
    </row>
    <row r="171" spans="1:3" ht="15">
      <c r="A171" t="s">
        <v>2101</v>
      </c>
      <c r="B171" t="s">
        <v>134</v>
      </c>
      <c r="C171" t="s">
        <v>287</v>
      </c>
    </row>
    <row r="172" spans="1:3" ht="15">
      <c r="A172" t="s">
        <v>2102</v>
      </c>
      <c r="B172" t="s">
        <v>463</v>
      </c>
      <c r="C172" t="s">
        <v>462</v>
      </c>
    </row>
    <row r="173" spans="1:3" ht="15">
      <c r="A173" t="s">
        <v>2103</v>
      </c>
      <c r="B173" t="s">
        <v>137</v>
      </c>
      <c r="C173" t="s">
        <v>289</v>
      </c>
    </row>
    <row r="174" spans="1:3" ht="15">
      <c r="A174" t="s">
        <v>2104</v>
      </c>
      <c r="B174" t="s">
        <v>138</v>
      </c>
      <c r="C174" t="s">
        <v>349</v>
      </c>
    </row>
    <row r="175" spans="1:3" ht="15">
      <c r="A175" t="s">
        <v>2105</v>
      </c>
      <c r="B175" t="s">
        <v>495</v>
      </c>
      <c r="C175" t="s">
        <v>493</v>
      </c>
    </row>
    <row r="176" spans="1:3" ht="15">
      <c r="A176" t="s">
        <v>2106</v>
      </c>
      <c r="B176" t="s">
        <v>472</v>
      </c>
      <c r="C176" t="s">
        <v>471</v>
      </c>
    </row>
    <row r="177" spans="1:3" ht="15">
      <c r="A177" t="s">
        <v>2107</v>
      </c>
      <c r="B177" t="s">
        <v>176</v>
      </c>
      <c r="C177" t="s">
        <v>320</v>
      </c>
    </row>
    <row r="178" spans="1:3" ht="15">
      <c r="A178" t="s">
        <v>2108</v>
      </c>
      <c r="B178" t="s">
        <v>177</v>
      </c>
      <c r="C178" t="s">
        <v>321</v>
      </c>
    </row>
    <row r="179" spans="1:3" ht="15">
      <c r="A179" t="s">
        <v>2109</v>
      </c>
      <c r="B179" t="s">
        <v>178</v>
      </c>
      <c r="C179" t="s">
        <v>322</v>
      </c>
    </row>
    <row r="180" spans="1:3" ht="15">
      <c r="A180" t="s">
        <v>2110</v>
      </c>
      <c r="B180" t="s">
        <v>179</v>
      </c>
      <c r="C180" t="s">
        <v>323</v>
      </c>
    </row>
    <row r="181" spans="1:3" ht="15">
      <c r="A181" t="s">
        <v>2111</v>
      </c>
      <c r="B181" t="s">
        <v>470</v>
      </c>
      <c r="C181" t="s">
        <v>324</v>
      </c>
    </row>
    <row r="182" spans="1:3" ht="15">
      <c r="A182" t="s">
        <v>2112</v>
      </c>
      <c r="B182" t="s">
        <v>180</v>
      </c>
      <c r="C182" t="s">
        <v>325</v>
      </c>
    </row>
    <row r="183" spans="1:3" ht="15">
      <c r="A183" t="s">
        <v>2113</v>
      </c>
      <c r="B183" t="s">
        <v>181</v>
      </c>
      <c r="C183" t="s">
        <v>326</v>
      </c>
    </row>
    <row r="184" spans="1:3" ht="15">
      <c r="A184" t="s">
        <v>2114</v>
      </c>
      <c r="B184" t="s">
        <v>182</v>
      </c>
      <c r="C184" t="s">
        <v>327</v>
      </c>
    </row>
    <row r="185" spans="1:3" ht="15">
      <c r="A185" t="s">
        <v>2115</v>
      </c>
      <c r="B185" t="s">
        <v>366</v>
      </c>
      <c r="C185" t="s">
        <v>365</v>
      </c>
    </row>
    <row r="186" spans="1:3" ht="15">
      <c r="A186" t="s">
        <v>2116</v>
      </c>
      <c r="B186" t="s">
        <v>160</v>
      </c>
      <c r="C186" t="s">
        <v>308</v>
      </c>
    </row>
    <row r="187" spans="1:3" ht="15">
      <c r="A187" t="s">
        <v>2117</v>
      </c>
      <c r="B187" t="s">
        <v>161</v>
      </c>
      <c r="C187" t="s">
        <v>309</v>
      </c>
    </row>
    <row r="188" spans="1:3" ht="15">
      <c r="A188" t="s">
        <v>2118</v>
      </c>
      <c r="B188" t="s">
        <v>167</v>
      </c>
      <c r="C188" t="s">
        <v>313</v>
      </c>
    </row>
    <row r="189" spans="1:3" ht="15">
      <c r="A189" t="s">
        <v>2119</v>
      </c>
      <c r="B189" t="s">
        <v>168</v>
      </c>
      <c r="C189" t="s">
        <v>314</v>
      </c>
    </row>
    <row r="190" spans="1:3" ht="15">
      <c r="A190" t="s">
        <v>2120</v>
      </c>
      <c r="B190" t="s">
        <v>169</v>
      </c>
      <c r="C190" t="s">
        <v>413</v>
      </c>
    </row>
    <row r="191" spans="1:3" ht="15">
      <c r="A191" t="s">
        <v>2121</v>
      </c>
      <c r="B191" t="s">
        <v>183</v>
      </c>
      <c r="C191" t="s">
        <v>328</v>
      </c>
    </row>
    <row r="192" spans="1:3" ht="15">
      <c r="A192" t="s">
        <v>2122</v>
      </c>
      <c r="B192" t="s">
        <v>361</v>
      </c>
      <c r="C192" t="s">
        <v>362</v>
      </c>
    </row>
    <row r="193" spans="1:3" ht="15">
      <c r="A193" t="s">
        <v>2123</v>
      </c>
      <c r="B193" t="s">
        <v>163</v>
      </c>
      <c r="C193" t="s">
        <v>311</v>
      </c>
    </row>
    <row r="194" spans="1:3" ht="15">
      <c r="A194" t="s">
        <v>2124</v>
      </c>
      <c r="B194" t="s">
        <v>164</v>
      </c>
      <c r="C194" t="s">
        <v>418</v>
      </c>
    </row>
    <row r="195" spans="1:3" ht="15">
      <c r="A195" t="s">
        <v>2125</v>
      </c>
      <c r="B195" t="s">
        <v>165</v>
      </c>
      <c r="C195" t="s">
        <v>312</v>
      </c>
    </row>
    <row r="196" spans="1:3" ht="15">
      <c r="A196" t="s">
        <v>2126</v>
      </c>
      <c r="B196" t="s">
        <v>166</v>
      </c>
      <c r="C196" t="s">
        <v>353</v>
      </c>
    </row>
    <row r="197" spans="1:3" ht="15">
      <c r="A197" t="s">
        <v>2127</v>
      </c>
      <c r="B197" t="s">
        <v>474</v>
      </c>
      <c r="C197" t="s">
        <v>473</v>
      </c>
    </row>
    <row r="198" spans="1:3" ht="15">
      <c r="A198" t="s">
        <v>2128</v>
      </c>
      <c r="B198" t="s">
        <v>476</v>
      </c>
      <c r="C198" t="s">
        <v>475</v>
      </c>
    </row>
    <row r="199" spans="1:3" ht="15">
      <c r="A199" t="s">
        <v>2129</v>
      </c>
      <c r="B199" t="s">
        <v>149</v>
      </c>
      <c r="C199" t="s">
        <v>298</v>
      </c>
    </row>
    <row r="200" spans="1:3" ht="15">
      <c r="A200" t="s">
        <v>2129</v>
      </c>
      <c r="B200" t="s">
        <v>149</v>
      </c>
      <c r="C200" t="s">
        <v>360</v>
      </c>
    </row>
    <row r="201" spans="1:3" ht="15">
      <c r="A201" t="s">
        <v>2130</v>
      </c>
      <c r="B201" t="s">
        <v>141</v>
      </c>
      <c r="C201" t="s">
        <v>351</v>
      </c>
    </row>
    <row r="202" spans="1:3" ht="15">
      <c r="A202" t="s">
        <v>2131</v>
      </c>
      <c r="B202" t="s">
        <v>477</v>
      </c>
      <c r="C202" t="s">
        <v>478</v>
      </c>
    </row>
    <row r="203" spans="1:3" ht="15">
      <c r="A203" t="s">
        <v>2132</v>
      </c>
      <c r="B203" t="s">
        <v>140</v>
      </c>
      <c r="C203" t="s">
        <v>290</v>
      </c>
    </row>
    <row r="204" spans="1:3" ht="15">
      <c r="A204" t="s">
        <v>2133</v>
      </c>
      <c r="B204" t="s">
        <v>131</v>
      </c>
      <c r="C204" t="s">
        <v>348</v>
      </c>
    </row>
    <row r="205" spans="1:3" ht="15">
      <c r="A205" t="s">
        <v>2134</v>
      </c>
      <c r="B205" t="s">
        <v>170</v>
      </c>
      <c r="C205" t="s">
        <v>315</v>
      </c>
    </row>
    <row r="206" spans="1:3" ht="15">
      <c r="A206" t="s">
        <v>2135</v>
      </c>
      <c r="B206" t="s">
        <v>414</v>
      </c>
      <c r="C206" t="s">
        <v>310</v>
      </c>
    </row>
    <row r="207" spans="1:3" ht="15">
      <c r="A207" t="s">
        <v>2136</v>
      </c>
      <c r="B207" t="s">
        <v>157</v>
      </c>
      <c r="C207" t="s">
        <v>305</v>
      </c>
    </row>
    <row r="208" spans="1:3" ht="15">
      <c r="A208" t="s">
        <v>2137</v>
      </c>
      <c r="B208" t="s">
        <v>158</v>
      </c>
      <c r="C208" t="s">
        <v>306</v>
      </c>
    </row>
    <row r="209" spans="1:3" ht="15">
      <c r="A209" t="s">
        <v>2138</v>
      </c>
      <c r="B209" t="s">
        <v>159</v>
      </c>
      <c r="C209" t="s">
        <v>307</v>
      </c>
    </row>
    <row r="210" spans="1:3" ht="15">
      <c r="A210" t="s">
        <v>2139</v>
      </c>
      <c r="B210" t="s">
        <v>139</v>
      </c>
      <c r="C210" t="s">
        <v>350</v>
      </c>
    </row>
    <row r="211" spans="1:3" ht="15">
      <c r="A211" t="s">
        <v>2140</v>
      </c>
      <c r="B211" t="s">
        <v>142</v>
      </c>
      <c r="C211" t="s">
        <v>291</v>
      </c>
    </row>
    <row r="212" spans="1:3" ht="15">
      <c r="A212" t="s">
        <v>2141</v>
      </c>
      <c r="B212" t="s">
        <v>480</v>
      </c>
      <c r="C212" t="s">
        <v>479</v>
      </c>
    </row>
    <row r="213" spans="1:3" ht="15">
      <c r="A213" t="s">
        <v>2142</v>
      </c>
      <c r="B213" t="s">
        <v>143</v>
      </c>
      <c r="C213" t="s">
        <v>292</v>
      </c>
    </row>
    <row r="214" spans="1:3" ht="15">
      <c r="A214" t="s">
        <v>2143</v>
      </c>
      <c r="B214" t="s">
        <v>144</v>
      </c>
      <c r="C214" t="s">
        <v>293</v>
      </c>
    </row>
    <row r="215" spans="1:3" ht="15">
      <c r="A215" t="s">
        <v>2144</v>
      </c>
      <c r="B215" t="s">
        <v>487</v>
      </c>
      <c r="C215" t="s">
        <v>486</v>
      </c>
    </row>
    <row r="216" spans="1:3" ht="15">
      <c r="A216" t="s">
        <v>2145</v>
      </c>
      <c r="B216" t="s">
        <v>482</v>
      </c>
      <c r="C216" t="s">
        <v>481</v>
      </c>
    </row>
    <row r="217" spans="1:3" ht="15">
      <c r="A217" t="s">
        <v>2146</v>
      </c>
      <c r="B217" t="s">
        <v>145</v>
      </c>
      <c r="C217" t="s">
        <v>295</v>
      </c>
    </row>
    <row r="218" spans="1:3" ht="15">
      <c r="A218" t="s">
        <v>2147</v>
      </c>
      <c r="B218" t="s">
        <v>146</v>
      </c>
      <c r="C218" t="s">
        <v>352</v>
      </c>
    </row>
    <row r="219" spans="1:3" ht="15">
      <c r="A219" t="s">
        <v>2148</v>
      </c>
      <c r="B219" t="s">
        <v>147</v>
      </c>
      <c r="C219" t="s">
        <v>296</v>
      </c>
    </row>
    <row r="220" spans="1:3" ht="15">
      <c r="A220" t="s">
        <v>2149</v>
      </c>
      <c r="B220" t="s">
        <v>148</v>
      </c>
      <c r="C220" t="s">
        <v>297</v>
      </c>
    </row>
    <row r="221" spans="1:3" ht="15">
      <c r="A221" t="s">
        <v>2150</v>
      </c>
      <c r="B221" t="s">
        <v>150</v>
      </c>
      <c r="C221" t="s">
        <v>415</v>
      </c>
    </row>
    <row r="222" spans="1:3" ht="15">
      <c r="A222" t="s">
        <v>2151</v>
      </c>
      <c r="B222" t="s">
        <v>364</v>
      </c>
      <c r="C222" t="s">
        <v>363</v>
      </c>
    </row>
    <row r="223" spans="1:3" ht="15">
      <c r="A223" t="s">
        <v>2152</v>
      </c>
      <c r="B223" t="s">
        <v>484</v>
      </c>
      <c r="C223" t="s">
        <v>299</v>
      </c>
    </row>
    <row r="224" spans="1:3" ht="15">
      <c r="A224" t="s">
        <v>2153</v>
      </c>
      <c r="B224" t="s">
        <v>151</v>
      </c>
      <c r="C224" t="s">
        <v>300</v>
      </c>
    </row>
    <row r="225" spans="1:3" ht="15">
      <c r="A225" t="s">
        <v>2154</v>
      </c>
      <c r="B225" t="s">
        <v>152</v>
      </c>
      <c r="C225" t="s">
        <v>301</v>
      </c>
    </row>
    <row r="226" spans="1:3" ht="15">
      <c r="A226" t="s">
        <v>2155</v>
      </c>
      <c r="B226" t="s">
        <v>153</v>
      </c>
      <c r="C226" t="s">
        <v>302</v>
      </c>
    </row>
    <row r="227" spans="1:3" ht="15">
      <c r="A227" t="s">
        <v>2156</v>
      </c>
      <c r="B227" t="s">
        <v>154</v>
      </c>
      <c r="C227" t="s">
        <v>303</v>
      </c>
    </row>
    <row r="228" spans="1:3" ht="15">
      <c r="A228" t="s">
        <v>2157</v>
      </c>
      <c r="B228" t="s">
        <v>155</v>
      </c>
      <c r="C228" t="s">
        <v>416</v>
      </c>
    </row>
    <row r="229" spans="1:3" ht="15">
      <c r="A229" t="s">
        <v>2158</v>
      </c>
      <c r="B229" t="s">
        <v>162</v>
      </c>
      <c r="C229" t="s">
        <v>417</v>
      </c>
    </row>
    <row r="230" spans="1:3" ht="15">
      <c r="A230" t="s">
        <v>2159</v>
      </c>
      <c r="B230" t="s">
        <v>175</v>
      </c>
      <c r="C230" t="s">
        <v>419</v>
      </c>
    </row>
    <row r="231" spans="1:3" ht="15">
      <c r="A231" t="s">
        <v>2160</v>
      </c>
      <c r="B231" t="s">
        <v>174</v>
      </c>
      <c r="C231" t="s">
        <v>319</v>
      </c>
    </row>
    <row r="232" spans="1:3" ht="15">
      <c r="A232" t="s">
        <v>2161</v>
      </c>
      <c r="B232" t="s">
        <v>441</v>
      </c>
      <c r="C232" t="s">
        <v>442</v>
      </c>
    </row>
    <row r="233" spans="1:3" ht="15">
      <c r="A233" t="s">
        <v>2162</v>
      </c>
      <c r="B233" t="s">
        <v>444</v>
      </c>
      <c r="C233" t="s">
        <v>443</v>
      </c>
    </row>
    <row r="234" spans="1:3" ht="15">
      <c r="A234" t="s">
        <v>2163</v>
      </c>
      <c r="B234" t="s">
        <v>446</v>
      </c>
      <c r="C234" t="s">
        <v>445</v>
      </c>
    </row>
    <row r="235" spans="1:3" ht="15">
      <c r="A235" t="s">
        <v>2164</v>
      </c>
      <c r="B235" t="s">
        <v>448</v>
      </c>
      <c r="C235" t="s">
        <v>447</v>
      </c>
    </row>
    <row r="236" spans="1:3" ht="15">
      <c r="A236" t="s">
        <v>2165</v>
      </c>
      <c r="B236" t="s">
        <v>450</v>
      </c>
      <c r="C236" t="s">
        <v>449</v>
      </c>
    </row>
    <row r="237" spans="1:3" ht="15">
      <c r="A237" t="s">
        <v>2166</v>
      </c>
      <c r="B237" t="s">
        <v>452</v>
      </c>
      <c r="C237" t="s">
        <v>451</v>
      </c>
    </row>
    <row r="238" spans="1:3" ht="15">
      <c r="A238" t="s">
        <v>2167</v>
      </c>
      <c r="B238" t="s">
        <v>453</v>
      </c>
      <c r="C238" t="s">
        <v>454</v>
      </c>
    </row>
    <row r="239" spans="1:3" ht="15">
      <c r="A239" t="s">
        <v>2168</v>
      </c>
      <c r="B239" t="s">
        <v>456</v>
      </c>
      <c r="C239" t="s">
        <v>455</v>
      </c>
    </row>
    <row r="240" spans="1:3" ht="15">
      <c r="A240" t="s">
        <v>2169</v>
      </c>
      <c r="B240" t="s">
        <v>458</v>
      </c>
      <c r="C240" t="s">
        <v>457</v>
      </c>
    </row>
    <row r="241" spans="1:3" ht="15">
      <c r="A241" t="s">
        <v>2170</v>
      </c>
      <c r="B241" t="s">
        <v>461</v>
      </c>
      <c r="C241" t="s">
        <v>459</v>
      </c>
    </row>
    <row r="242" spans="1:3" ht="15">
      <c r="A242" t="s">
        <v>2171</v>
      </c>
      <c r="B242" t="s">
        <v>560</v>
      </c>
      <c r="C242" t="s">
        <v>561</v>
      </c>
    </row>
    <row r="243" spans="1:3" ht="15">
      <c r="A243" t="s">
        <v>2172</v>
      </c>
      <c r="B243" t="s">
        <v>564</v>
      </c>
      <c r="C243" t="s">
        <v>565</v>
      </c>
    </row>
    <row r="244" spans="1:3" ht="15">
      <c r="A244" t="s">
        <v>2173</v>
      </c>
      <c r="B244" t="s">
        <v>568</v>
      </c>
      <c r="C244" t="s">
        <v>569</v>
      </c>
    </row>
    <row r="245" spans="1:3" ht="15">
      <c r="A245" t="s">
        <v>2174</v>
      </c>
      <c r="B245" t="s">
        <v>571</v>
      </c>
      <c r="C245" t="s">
        <v>572</v>
      </c>
    </row>
    <row r="246" spans="1:3" ht="15">
      <c r="A246" t="s">
        <v>2175</v>
      </c>
      <c r="B246" t="s">
        <v>573</v>
      </c>
      <c r="C246" t="s">
        <v>574</v>
      </c>
    </row>
    <row r="247" spans="1:3" ht="15">
      <c r="A247" t="s">
        <v>2176</v>
      </c>
      <c r="B247" t="s">
        <v>576</v>
      </c>
      <c r="C247" t="s">
        <v>577</v>
      </c>
    </row>
    <row r="248" spans="1:3" ht="15">
      <c r="A248" t="s">
        <v>2177</v>
      </c>
      <c r="B248" t="s">
        <v>579</v>
      </c>
      <c r="C248" t="s">
        <v>580</v>
      </c>
    </row>
    <row r="249" spans="1:3" ht="15">
      <c r="A249" t="s">
        <v>2178</v>
      </c>
      <c r="B249" t="s">
        <v>581</v>
      </c>
      <c r="C249" t="s">
        <v>582</v>
      </c>
    </row>
    <row r="250" spans="1:3" ht="15">
      <c r="A250" t="s">
        <v>2179</v>
      </c>
      <c r="B250" t="s">
        <v>584</v>
      </c>
      <c r="C250" t="s">
        <v>585</v>
      </c>
    </row>
    <row r="251" spans="1:3" ht="15">
      <c r="A251" t="s">
        <v>2180</v>
      </c>
      <c r="B251" t="s">
        <v>587</v>
      </c>
      <c r="C251" t="s">
        <v>588</v>
      </c>
    </row>
    <row r="252" spans="1:3" ht="15">
      <c r="A252" t="s">
        <v>2181</v>
      </c>
      <c r="B252" t="s">
        <v>590</v>
      </c>
      <c r="C252" t="s">
        <v>591</v>
      </c>
    </row>
    <row r="253" spans="1:3" ht="15">
      <c r="A253" t="s">
        <v>2182</v>
      </c>
      <c r="B253" t="s">
        <v>593</v>
      </c>
      <c r="C253" t="s">
        <v>594</v>
      </c>
    </row>
    <row r="254" spans="1:3" ht="15">
      <c r="A254" t="s">
        <v>2183</v>
      </c>
      <c r="B254" t="s">
        <v>595</v>
      </c>
      <c r="C254" t="s">
        <v>596</v>
      </c>
    </row>
    <row r="255" spans="1:3" ht="15">
      <c r="A255" t="s">
        <v>2184</v>
      </c>
      <c r="B255" t="s">
        <v>598</v>
      </c>
      <c r="C255" t="s">
        <v>599</v>
      </c>
    </row>
    <row r="256" spans="1:3" ht="15">
      <c r="A256" t="s">
        <v>2184</v>
      </c>
      <c r="B256" t="s">
        <v>598</v>
      </c>
      <c r="C256" t="s">
        <v>600</v>
      </c>
    </row>
    <row r="257" spans="1:3" ht="15">
      <c r="A257" t="s">
        <v>2185</v>
      </c>
      <c r="B257" t="s">
        <v>601</v>
      </c>
      <c r="C257" t="s">
        <v>602</v>
      </c>
    </row>
    <row r="258" spans="1:3" ht="15">
      <c r="A258" t="s">
        <v>2186</v>
      </c>
      <c r="B258" t="s">
        <v>603</v>
      </c>
      <c r="C258" t="s">
        <v>604</v>
      </c>
    </row>
    <row r="259" spans="1:3" ht="15">
      <c r="A259" t="s">
        <v>2187</v>
      </c>
      <c r="B259" t="s">
        <v>605</v>
      </c>
      <c r="C259" t="s">
        <v>606</v>
      </c>
    </row>
    <row r="260" spans="1:3" ht="15">
      <c r="A260" t="s">
        <v>2188</v>
      </c>
      <c r="B260" t="s">
        <v>607</v>
      </c>
      <c r="C260" t="s">
        <v>608</v>
      </c>
    </row>
    <row r="261" spans="1:3" ht="15">
      <c r="A261" t="s">
        <v>2189</v>
      </c>
      <c r="B261" t="s">
        <v>609</v>
      </c>
      <c r="C261" t="s">
        <v>610</v>
      </c>
    </row>
    <row r="262" spans="1:3" ht="15">
      <c r="A262" t="s">
        <v>2190</v>
      </c>
      <c r="B262" t="s">
        <v>612</v>
      </c>
      <c r="C262" t="s">
        <v>613</v>
      </c>
    </row>
    <row r="263" spans="1:3" ht="15">
      <c r="A263" t="s">
        <v>2191</v>
      </c>
      <c r="B263" t="s">
        <v>616</v>
      </c>
      <c r="C263" t="s">
        <v>617</v>
      </c>
    </row>
    <row r="264" spans="1:3" ht="15">
      <c r="A264" t="s">
        <v>2192</v>
      </c>
      <c r="B264" t="s">
        <v>619</v>
      </c>
      <c r="C264" t="s">
        <v>620</v>
      </c>
    </row>
    <row r="265" spans="1:3" ht="15">
      <c r="A265" t="s">
        <v>2193</v>
      </c>
      <c r="B265" t="s">
        <v>621</v>
      </c>
      <c r="C265" t="s">
        <v>622</v>
      </c>
    </row>
    <row r="266" spans="1:3" ht="15">
      <c r="A266" t="s">
        <v>2194</v>
      </c>
      <c r="B266" t="s">
        <v>623</v>
      </c>
      <c r="C266" t="s">
        <v>624</v>
      </c>
    </row>
    <row r="267" spans="1:3" ht="15">
      <c r="A267" t="s">
        <v>2195</v>
      </c>
      <c r="B267" t="s">
        <v>625</v>
      </c>
      <c r="C267" t="s">
        <v>626</v>
      </c>
    </row>
    <row r="268" spans="1:3" ht="15">
      <c r="A268" t="s">
        <v>2196</v>
      </c>
      <c r="B268" t="s">
        <v>628</v>
      </c>
      <c r="C268" t="s">
        <v>629</v>
      </c>
    </row>
    <row r="269" spans="1:3" ht="15">
      <c r="A269" t="s">
        <v>2197</v>
      </c>
      <c r="B269" t="s">
        <v>631</v>
      </c>
      <c r="C269" t="s">
        <v>632</v>
      </c>
    </row>
    <row r="270" spans="1:3" ht="15">
      <c r="A270" t="s">
        <v>2198</v>
      </c>
      <c r="B270" t="s">
        <v>633</v>
      </c>
      <c r="C270" t="s">
        <v>634</v>
      </c>
    </row>
    <row r="271" spans="1:3" ht="15">
      <c r="A271" t="s">
        <v>2199</v>
      </c>
      <c r="B271" t="s">
        <v>635</v>
      </c>
      <c r="C271" t="s">
        <v>636</v>
      </c>
    </row>
    <row r="272" spans="1:3" ht="15">
      <c r="A272" t="s">
        <v>2200</v>
      </c>
      <c r="B272" t="s">
        <v>638</v>
      </c>
      <c r="C272" t="s">
        <v>639</v>
      </c>
    </row>
    <row r="273" spans="1:3" ht="15">
      <c r="A273" t="s">
        <v>2201</v>
      </c>
      <c r="B273" t="s">
        <v>641</v>
      </c>
      <c r="C273" t="s">
        <v>642</v>
      </c>
    </row>
    <row r="274" spans="1:3" ht="15">
      <c r="A274" t="s">
        <v>2201</v>
      </c>
      <c r="B274" t="s">
        <v>641</v>
      </c>
      <c r="C274" t="s">
        <v>643</v>
      </c>
    </row>
    <row r="275" spans="1:3" ht="15">
      <c r="A275" t="s">
        <v>2202</v>
      </c>
      <c r="B275" t="s">
        <v>645</v>
      </c>
      <c r="C275" t="s">
        <v>646</v>
      </c>
    </row>
    <row r="276" spans="1:3" ht="15">
      <c r="A276" t="s">
        <v>2203</v>
      </c>
      <c r="B276" t="s">
        <v>647</v>
      </c>
      <c r="C276" t="s">
        <v>648</v>
      </c>
    </row>
    <row r="277" spans="1:3" ht="15">
      <c r="A277" t="s">
        <v>2204</v>
      </c>
      <c r="B277" t="s">
        <v>649</v>
      </c>
      <c r="C277" t="s">
        <v>650</v>
      </c>
    </row>
    <row r="278" spans="1:3" ht="15">
      <c r="A278" t="s">
        <v>2205</v>
      </c>
      <c r="B278" t="s">
        <v>651</v>
      </c>
      <c r="C278" t="s">
        <v>652</v>
      </c>
    </row>
    <row r="279" spans="1:3" ht="15">
      <c r="A279" t="s">
        <v>2206</v>
      </c>
      <c r="B279" t="s">
        <v>584</v>
      </c>
      <c r="C279" t="s">
        <v>653</v>
      </c>
    </row>
    <row r="280" spans="1:3" ht="15">
      <c r="A280" t="s">
        <v>2207</v>
      </c>
      <c r="B280" t="s">
        <v>654</v>
      </c>
      <c r="C280" t="s">
        <v>655</v>
      </c>
    </row>
    <row r="281" spans="1:3" ht="15">
      <c r="A281" t="s">
        <v>2208</v>
      </c>
      <c r="B281" t="s">
        <v>656</v>
      </c>
      <c r="C281" t="s">
        <v>657</v>
      </c>
    </row>
    <row r="282" spans="1:3" ht="15">
      <c r="A282" t="s">
        <v>2209</v>
      </c>
      <c r="B282" t="s">
        <v>659</v>
      </c>
      <c r="C282" t="s">
        <v>660</v>
      </c>
    </row>
    <row r="283" spans="1:3" ht="15">
      <c r="A283" t="s">
        <v>2210</v>
      </c>
      <c r="B283" t="s">
        <v>662</v>
      </c>
      <c r="C283" t="s">
        <v>663</v>
      </c>
    </row>
    <row r="284" spans="1:3" ht="15">
      <c r="A284" t="s">
        <v>2211</v>
      </c>
      <c r="B284" t="s">
        <v>664</v>
      </c>
      <c r="C284" t="s">
        <v>665</v>
      </c>
    </row>
    <row r="285" spans="1:3" ht="15">
      <c r="A285" t="s">
        <v>2212</v>
      </c>
      <c r="B285" t="s">
        <v>666</v>
      </c>
      <c r="C285" t="s">
        <v>667</v>
      </c>
    </row>
    <row r="286" spans="1:3" ht="15">
      <c r="A286" t="s">
        <v>2213</v>
      </c>
      <c r="B286" t="s">
        <v>668</v>
      </c>
      <c r="C286" t="s">
        <v>669</v>
      </c>
    </row>
    <row r="287" spans="1:3" ht="15">
      <c r="A287" t="s">
        <v>2214</v>
      </c>
      <c r="B287" t="s">
        <v>670</v>
      </c>
      <c r="C287" t="s">
        <v>671</v>
      </c>
    </row>
    <row r="288" spans="1:3" ht="15">
      <c r="A288" t="s">
        <v>2215</v>
      </c>
      <c r="B288" t="s">
        <v>673</v>
      </c>
      <c r="C288" t="s">
        <v>674</v>
      </c>
    </row>
    <row r="289" spans="1:3" ht="15">
      <c r="A289" t="s">
        <v>2216</v>
      </c>
      <c r="B289" t="s">
        <v>675</v>
      </c>
      <c r="C289" t="s">
        <v>676</v>
      </c>
    </row>
    <row r="290" spans="1:3" ht="15">
      <c r="A290" t="s">
        <v>2217</v>
      </c>
      <c r="B290" t="s">
        <v>679</v>
      </c>
      <c r="C290" t="s">
        <v>680</v>
      </c>
    </row>
    <row r="291" spans="1:3" ht="15">
      <c r="A291" t="s">
        <v>2218</v>
      </c>
      <c r="B291" t="s">
        <v>681</v>
      </c>
      <c r="C291" t="s">
        <v>682</v>
      </c>
    </row>
    <row r="292" spans="1:3" ht="15">
      <c r="A292" t="s">
        <v>2219</v>
      </c>
      <c r="B292" t="s">
        <v>683</v>
      </c>
      <c r="C292" t="s">
        <v>684</v>
      </c>
    </row>
    <row r="293" spans="1:3" ht="15">
      <c r="A293" t="s">
        <v>2220</v>
      </c>
      <c r="B293" t="s">
        <v>685</v>
      </c>
      <c r="C293" t="s">
        <v>686</v>
      </c>
    </row>
    <row r="294" spans="1:3" ht="15">
      <c r="A294" t="s">
        <v>2221</v>
      </c>
      <c r="B294" t="s">
        <v>687</v>
      </c>
      <c r="C294" t="s">
        <v>688</v>
      </c>
    </row>
    <row r="295" spans="1:3" ht="15">
      <c r="A295" t="s">
        <v>2222</v>
      </c>
      <c r="B295" t="s">
        <v>689</v>
      </c>
      <c r="C295" t="s">
        <v>690</v>
      </c>
    </row>
    <row r="296" spans="1:3" ht="15">
      <c r="A296" t="s">
        <v>2190</v>
      </c>
      <c r="B296" t="s">
        <v>612</v>
      </c>
      <c r="C296" t="s">
        <v>692</v>
      </c>
    </row>
    <row r="297" spans="1:3" ht="15">
      <c r="A297" t="s">
        <v>2223</v>
      </c>
      <c r="B297" t="s">
        <v>694</v>
      </c>
      <c r="C297" t="s">
        <v>695</v>
      </c>
    </row>
    <row r="298" spans="1:3" ht="15">
      <c r="A298" t="s">
        <v>2224</v>
      </c>
      <c r="B298" t="s">
        <v>696</v>
      </c>
      <c r="C298" t="s">
        <v>697</v>
      </c>
    </row>
    <row r="299" spans="1:3" ht="15">
      <c r="A299" t="s">
        <v>2225</v>
      </c>
      <c r="B299" t="s">
        <v>698</v>
      </c>
      <c r="C299" t="s">
        <v>699</v>
      </c>
    </row>
    <row r="300" spans="1:3" ht="15">
      <c r="A300" t="s">
        <v>2226</v>
      </c>
      <c r="B300" t="s">
        <v>700</v>
      </c>
      <c r="C300" t="s">
        <v>701</v>
      </c>
    </row>
    <row r="301" spans="1:3" ht="15">
      <c r="A301" t="s">
        <v>2227</v>
      </c>
      <c r="B301" t="s">
        <v>703</v>
      </c>
      <c r="C301" t="s">
        <v>704</v>
      </c>
    </row>
    <row r="302" spans="1:3" ht="15">
      <c r="A302" t="s">
        <v>2227</v>
      </c>
      <c r="B302" t="s">
        <v>703</v>
      </c>
      <c r="C302" t="s">
        <v>705</v>
      </c>
    </row>
    <row r="303" spans="1:3" ht="15">
      <c r="A303" t="s">
        <v>2228</v>
      </c>
      <c r="B303" t="s">
        <v>707</v>
      </c>
      <c r="C303" t="s">
        <v>708</v>
      </c>
    </row>
    <row r="304" spans="1:3" ht="15">
      <c r="A304" t="s">
        <v>2229</v>
      </c>
      <c r="B304" t="s">
        <v>709</v>
      </c>
      <c r="C304" t="s">
        <v>710</v>
      </c>
    </row>
    <row r="305" spans="1:3" ht="15">
      <c r="A305" t="s">
        <v>2230</v>
      </c>
      <c r="B305" t="s">
        <v>711</v>
      </c>
      <c r="C305" t="s">
        <v>712</v>
      </c>
    </row>
    <row r="306" spans="1:3" ht="15">
      <c r="A306" t="s">
        <v>2231</v>
      </c>
      <c r="B306" t="s">
        <v>713</v>
      </c>
      <c r="C306" t="s">
        <v>714</v>
      </c>
    </row>
    <row r="307" spans="1:3" ht="15">
      <c r="A307" t="s">
        <v>2232</v>
      </c>
      <c r="B307" t="s">
        <v>716</v>
      </c>
      <c r="C307" t="s">
        <v>717</v>
      </c>
    </row>
    <row r="308" spans="1:3" ht="15">
      <c r="A308" t="s">
        <v>2233</v>
      </c>
      <c r="B308" t="s">
        <v>719</v>
      </c>
      <c r="C308" t="s">
        <v>720</v>
      </c>
    </row>
    <row r="309" spans="1:3" ht="15">
      <c r="A309" t="s">
        <v>2234</v>
      </c>
      <c r="B309" t="s">
        <v>722</v>
      </c>
      <c r="C309" t="s">
        <v>723</v>
      </c>
    </row>
    <row r="310" spans="1:3" ht="15">
      <c r="A310" t="s">
        <v>2235</v>
      </c>
      <c r="B310" t="s">
        <v>649</v>
      </c>
      <c r="C310" t="s">
        <v>724</v>
      </c>
    </row>
    <row r="311" spans="1:3" ht="15">
      <c r="A311" t="s">
        <v>2236</v>
      </c>
      <c r="B311" t="s">
        <v>725</v>
      </c>
      <c r="C311" t="s">
        <v>726</v>
      </c>
    </row>
    <row r="312" spans="1:3" ht="15">
      <c r="A312" t="s">
        <v>2237</v>
      </c>
      <c r="B312" t="s">
        <v>728</v>
      </c>
      <c r="C312" t="s">
        <v>729</v>
      </c>
    </row>
    <row r="313" spans="1:3" ht="15">
      <c r="A313" t="s">
        <v>2238</v>
      </c>
      <c r="B313" t="s">
        <v>731</v>
      </c>
      <c r="C313" t="s">
        <v>732</v>
      </c>
    </row>
    <row r="314" spans="1:3" ht="15">
      <c r="A314" t="s">
        <v>2239</v>
      </c>
      <c r="B314" t="s">
        <v>733</v>
      </c>
      <c r="C314" t="s">
        <v>734</v>
      </c>
    </row>
    <row r="315" spans="1:3" ht="15">
      <c r="A315" t="s">
        <v>2240</v>
      </c>
      <c r="B315" t="s">
        <v>736</v>
      </c>
      <c r="C315" t="s">
        <v>737</v>
      </c>
    </row>
    <row r="316" spans="1:3" ht="15">
      <c r="A316" t="s">
        <v>2241</v>
      </c>
      <c r="B316" t="s">
        <v>738</v>
      </c>
      <c r="C316" t="s">
        <v>739</v>
      </c>
    </row>
    <row r="317" spans="1:3" ht="15">
      <c r="A317" t="s">
        <v>2242</v>
      </c>
      <c r="B317" t="s">
        <v>741</v>
      </c>
      <c r="C317" t="s">
        <v>742</v>
      </c>
    </row>
    <row r="318" spans="1:3" ht="15">
      <c r="A318" t="s">
        <v>2243</v>
      </c>
      <c r="B318" t="s">
        <v>743</v>
      </c>
      <c r="C318" t="s">
        <v>744</v>
      </c>
    </row>
    <row r="319" spans="1:3" ht="15">
      <c r="A319" t="s">
        <v>2244</v>
      </c>
      <c r="B319" t="s">
        <v>745</v>
      </c>
      <c r="C319" t="s">
        <v>746</v>
      </c>
    </row>
    <row r="320" spans="1:3" ht="15">
      <c r="A320" t="s">
        <v>2245</v>
      </c>
      <c r="B320" t="s">
        <v>747</v>
      </c>
      <c r="C320" t="s">
        <v>748</v>
      </c>
    </row>
    <row r="321" spans="1:3" ht="15">
      <c r="A321" t="s">
        <v>2246</v>
      </c>
      <c r="B321" t="s">
        <v>749</v>
      </c>
      <c r="C321" t="s">
        <v>750</v>
      </c>
    </row>
    <row r="322" spans="1:3" ht="15">
      <c r="A322" t="s">
        <v>2247</v>
      </c>
      <c r="B322" t="s">
        <v>751</v>
      </c>
      <c r="C322" t="s">
        <v>752</v>
      </c>
    </row>
    <row r="323" spans="1:3" ht="15">
      <c r="A323" t="s">
        <v>2248</v>
      </c>
      <c r="B323" t="s">
        <v>753</v>
      </c>
      <c r="C323" t="s">
        <v>754</v>
      </c>
    </row>
    <row r="324" spans="1:3" ht="15">
      <c r="A324" t="s">
        <v>2249</v>
      </c>
      <c r="B324" t="s">
        <v>755</v>
      </c>
      <c r="C324" t="s">
        <v>756</v>
      </c>
    </row>
    <row r="325" spans="1:3" ht="15">
      <c r="A325" t="s">
        <v>2250</v>
      </c>
      <c r="B325" t="s">
        <v>757</v>
      </c>
      <c r="C325" t="s">
        <v>758</v>
      </c>
    </row>
    <row r="326" spans="1:3" ht="15">
      <c r="A326" t="s">
        <v>2251</v>
      </c>
      <c r="B326" t="s">
        <v>761</v>
      </c>
      <c r="C326" t="s">
        <v>762</v>
      </c>
    </row>
    <row r="327" spans="1:3" ht="15">
      <c r="A327" t="s">
        <v>2252</v>
      </c>
      <c r="B327" t="s">
        <v>763</v>
      </c>
      <c r="C327" t="s">
        <v>764</v>
      </c>
    </row>
    <row r="328" spans="1:3" ht="15">
      <c r="A328" t="s">
        <v>2253</v>
      </c>
      <c r="B328" t="s">
        <v>766</v>
      </c>
      <c r="C328" t="s">
        <v>767</v>
      </c>
    </row>
    <row r="329" spans="1:3" ht="15">
      <c r="A329" t="s">
        <v>2254</v>
      </c>
      <c r="B329" t="s">
        <v>770</v>
      </c>
      <c r="C329" t="s">
        <v>771</v>
      </c>
    </row>
    <row r="330" spans="1:3" ht="15">
      <c r="A330" t="s">
        <v>2255</v>
      </c>
      <c r="B330" t="s">
        <v>773</v>
      </c>
      <c r="C330" t="s">
        <v>774</v>
      </c>
    </row>
    <row r="331" spans="1:3" ht="15">
      <c r="A331" t="s">
        <v>2256</v>
      </c>
      <c r="B331" t="s">
        <v>775</v>
      </c>
      <c r="C331" t="s">
        <v>776</v>
      </c>
    </row>
    <row r="332" spans="1:3" ht="15">
      <c r="A332" t="s">
        <v>2257</v>
      </c>
      <c r="B332" t="s">
        <v>777</v>
      </c>
      <c r="C332" t="s">
        <v>778</v>
      </c>
    </row>
    <row r="333" spans="1:3" ht="15">
      <c r="A333" t="s">
        <v>2258</v>
      </c>
      <c r="B333" t="s">
        <v>779</v>
      </c>
      <c r="C333" t="s">
        <v>780</v>
      </c>
    </row>
    <row r="334" spans="1:3" ht="15">
      <c r="A334" t="s">
        <v>2259</v>
      </c>
      <c r="B334" t="s">
        <v>782</v>
      </c>
      <c r="C334" t="s">
        <v>783</v>
      </c>
    </row>
    <row r="335" spans="1:3" ht="15">
      <c r="A335" t="s">
        <v>2260</v>
      </c>
      <c r="B335" t="s">
        <v>785</v>
      </c>
      <c r="C335" t="s">
        <v>786</v>
      </c>
    </row>
    <row r="336" spans="1:3" ht="15">
      <c r="A336" t="s">
        <v>2261</v>
      </c>
      <c r="B336" t="s">
        <v>787</v>
      </c>
      <c r="C336" t="s">
        <v>788</v>
      </c>
    </row>
    <row r="337" spans="1:3" ht="15">
      <c r="A337" t="s">
        <v>2262</v>
      </c>
      <c r="B337" t="s">
        <v>790</v>
      </c>
      <c r="C337" t="s">
        <v>791</v>
      </c>
    </row>
    <row r="338" spans="1:3" ht="15">
      <c r="A338" t="s">
        <v>2263</v>
      </c>
      <c r="B338" t="s">
        <v>794</v>
      </c>
      <c r="C338" t="s">
        <v>795</v>
      </c>
    </row>
    <row r="339" spans="1:3" ht="15">
      <c r="A339" t="s">
        <v>2264</v>
      </c>
      <c r="B339" t="s">
        <v>796</v>
      </c>
      <c r="C339" t="s">
        <v>797</v>
      </c>
    </row>
    <row r="340" spans="1:3" ht="15">
      <c r="A340" t="s">
        <v>2265</v>
      </c>
      <c r="B340" t="s">
        <v>798</v>
      </c>
      <c r="C340" t="s">
        <v>799</v>
      </c>
    </row>
    <row r="341" spans="1:3" ht="15">
      <c r="A341" t="s">
        <v>2266</v>
      </c>
      <c r="B341" t="s">
        <v>800</v>
      </c>
      <c r="C341" t="s">
        <v>801</v>
      </c>
    </row>
    <row r="342" spans="1:3" ht="15">
      <c r="A342" t="s">
        <v>2267</v>
      </c>
      <c r="B342" t="s">
        <v>802</v>
      </c>
      <c r="C342" t="s">
        <v>803</v>
      </c>
    </row>
    <row r="343" spans="1:3" ht="15">
      <c r="A343" t="s">
        <v>2268</v>
      </c>
      <c r="B343" t="s">
        <v>804</v>
      </c>
      <c r="C343" t="s">
        <v>805</v>
      </c>
    </row>
    <row r="344" spans="1:3" ht="15">
      <c r="A344" t="s">
        <v>2269</v>
      </c>
      <c r="B344" t="s">
        <v>806</v>
      </c>
      <c r="C344" t="s">
        <v>807</v>
      </c>
    </row>
    <row r="345" spans="1:3" ht="15">
      <c r="A345" t="s">
        <v>2270</v>
      </c>
      <c r="B345" t="s">
        <v>808</v>
      </c>
      <c r="C345" t="s">
        <v>809</v>
      </c>
    </row>
    <row r="346" spans="1:3" ht="15">
      <c r="A346" t="s">
        <v>2271</v>
      </c>
      <c r="B346" t="s">
        <v>810</v>
      </c>
      <c r="C346" t="s">
        <v>811</v>
      </c>
    </row>
    <row r="347" spans="1:3" ht="15">
      <c r="A347" t="s">
        <v>2272</v>
      </c>
      <c r="B347" t="s">
        <v>813</v>
      </c>
      <c r="C347" t="s">
        <v>814</v>
      </c>
    </row>
    <row r="348" spans="1:3" ht="15">
      <c r="A348" t="s">
        <v>2273</v>
      </c>
      <c r="B348" t="s">
        <v>804</v>
      </c>
      <c r="C348" t="s">
        <v>816</v>
      </c>
    </row>
    <row r="349" spans="1:3" ht="15">
      <c r="A349" t="s">
        <v>2274</v>
      </c>
      <c r="B349" t="s">
        <v>818</v>
      </c>
      <c r="C349" t="s">
        <v>819</v>
      </c>
    </row>
    <row r="350" spans="1:3" ht="15">
      <c r="A350" t="s">
        <v>2275</v>
      </c>
      <c r="B350" t="s">
        <v>821</v>
      </c>
      <c r="C350" t="s">
        <v>822</v>
      </c>
    </row>
    <row r="351" spans="1:3" ht="15">
      <c r="A351" t="s">
        <v>2276</v>
      </c>
      <c r="B351" t="s">
        <v>821</v>
      </c>
      <c r="C351" t="s">
        <v>825</v>
      </c>
    </row>
    <row r="352" spans="1:3" ht="15">
      <c r="A352" t="s">
        <v>2277</v>
      </c>
      <c r="B352" t="s">
        <v>826</v>
      </c>
      <c r="C352" t="s">
        <v>827</v>
      </c>
    </row>
    <row r="353" spans="1:3" ht="15">
      <c r="A353" t="s">
        <v>2278</v>
      </c>
      <c r="B353" t="s">
        <v>829</v>
      </c>
      <c r="C353" t="s">
        <v>830</v>
      </c>
    </row>
    <row r="354" spans="1:3" ht="15">
      <c r="A354" t="s">
        <v>2279</v>
      </c>
      <c r="B354" t="s">
        <v>832</v>
      </c>
      <c r="C354" t="s">
        <v>833</v>
      </c>
    </row>
    <row r="355" spans="1:3" ht="15">
      <c r="A355" t="s">
        <v>2280</v>
      </c>
      <c r="B355" t="s">
        <v>835</v>
      </c>
      <c r="C355" t="s">
        <v>836</v>
      </c>
    </row>
    <row r="356" spans="1:3" ht="15">
      <c r="A356" t="s">
        <v>2281</v>
      </c>
      <c r="B356" t="s">
        <v>837</v>
      </c>
      <c r="C356" t="s">
        <v>838</v>
      </c>
    </row>
    <row r="357" spans="1:3" ht="15">
      <c r="A357" t="s">
        <v>2282</v>
      </c>
      <c r="B357" t="s">
        <v>841</v>
      </c>
      <c r="C357" t="s">
        <v>842</v>
      </c>
    </row>
    <row r="358" spans="1:3" ht="15">
      <c r="A358" t="s">
        <v>2283</v>
      </c>
      <c r="B358" t="s">
        <v>844</v>
      </c>
      <c r="C358" t="s">
        <v>845</v>
      </c>
    </row>
    <row r="359" spans="1:3" ht="15">
      <c r="A359" t="s">
        <v>2284</v>
      </c>
      <c r="B359" t="s">
        <v>847</v>
      </c>
      <c r="C359" t="s">
        <v>848</v>
      </c>
    </row>
    <row r="360" spans="1:3" ht="15">
      <c r="A360" t="s">
        <v>2285</v>
      </c>
      <c r="B360" t="s">
        <v>850</v>
      </c>
      <c r="C360" t="s">
        <v>851</v>
      </c>
    </row>
    <row r="361" spans="1:3" ht="15">
      <c r="A361" t="s">
        <v>2286</v>
      </c>
      <c r="B361" t="s">
        <v>853</v>
      </c>
      <c r="C361" t="s">
        <v>854</v>
      </c>
    </row>
    <row r="362" spans="1:3" ht="15">
      <c r="A362" t="s">
        <v>2287</v>
      </c>
      <c r="B362" t="s">
        <v>856</v>
      </c>
      <c r="C362" t="s">
        <v>857</v>
      </c>
    </row>
    <row r="363" spans="1:3" ht="15">
      <c r="A363" t="s">
        <v>2288</v>
      </c>
      <c r="B363" t="s">
        <v>859</v>
      </c>
      <c r="C363" t="s">
        <v>860</v>
      </c>
    </row>
    <row r="364" spans="1:3" ht="15">
      <c r="A364" t="s">
        <v>2289</v>
      </c>
      <c r="B364" t="s">
        <v>862</v>
      </c>
      <c r="C364" t="s">
        <v>863</v>
      </c>
    </row>
    <row r="365" spans="1:3" ht="15">
      <c r="A365" t="s">
        <v>2290</v>
      </c>
      <c r="B365" t="s">
        <v>865</v>
      </c>
      <c r="C365" t="s">
        <v>866</v>
      </c>
    </row>
    <row r="366" spans="1:3" ht="15">
      <c r="A366" t="s">
        <v>2291</v>
      </c>
      <c r="B366" t="s">
        <v>867</v>
      </c>
      <c r="C366" t="s">
        <v>868</v>
      </c>
    </row>
    <row r="367" spans="1:3" ht="15">
      <c r="A367" t="s">
        <v>2292</v>
      </c>
      <c r="B367" t="s">
        <v>870</v>
      </c>
      <c r="C367" t="s">
        <v>871</v>
      </c>
    </row>
    <row r="368" spans="1:3" ht="15">
      <c r="A368" t="s">
        <v>2293</v>
      </c>
      <c r="B368" t="s">
        <v>872</v>
      </c>
      <c r="C368" t="s">
        <v>873</v>
      </c>
    </row>
    <row r="369" spans="1:3" ht="15">
      <c r="A369" t="s">
        <v>2294</v>
      </c>
      <c r="B369" t="s">
        <v>875</v>
      </c>
      <c r="C369" t="s">
        <v>876</v>
      </c>
    </row>
    <row r="370" spans="1:3" ht="15">
      <c r="A370" t="s">
        <v>2295</v>
      </c>
      <c r="B370" t="s">
        <v>878</v>
      </c>
      <c r="C370" t="s">
        <v>879</v>
      </c>
    </row>
    <row r="371" spans="1:3" ht="15">
      <c r="A371" t="s">
        <v>2296</v>
      </c>
      <c r="B371" t="s">
        <v>880</v>
      </c>
      <c r="C371" t="s">
        <v>881</v>
      </c>
    </row>
    <row r="372" spans="1:3" ht="15">
      <c r="A372" t="s">
        <v>2297</v>
      </c>
      <c r="B372" t="s">
        <v>882</v>
      </c>
      <c r="C372" t="s">
        <v>883</v>
      </c>
    </row>
    <row r="373" spans="1:3" ht="15">
      <c r="A373" t="s">
        <v>2298</v>
      </c>
      <c r="B373" t="s">
        <v>884</v>
      </c>
      <c r="C373" t="s">
        <v>885</v>
      </c>
    </row>
    <row r="374" spans="1:3" ht="15">
      <c r="A374" t="s">
        <v>2299</v>
      </c>
      <c r="B374" t="s">
        <v>886</v>
      </c>
      <c r="C374" t="s">
        <v>887</v>
      </c>
    </row>
    <row r="375" spans="1:3" ht="15">
      <c r="A375" t="s">
        <v>2300</v>
      </c>
      <c r="B375" t="s">
        <v>889</v>
      </c>
      <c r="C375" t="s">
        <v>890</v>
      </c>
    </row>
    <row r="376" spans="1:3" ht="15">
      <c r="A376" t="s">
        <v>2300</v>
      </c>
      <c r="B376" t="s">
        <v>889</v>
      </c>
      <c r="C376" t="s">
        <v>891</v>
      </c>
    </row>
    <row r="377" spans="1:3" ht="15">
      <c r="A377" t="s">
        <v>2301</v>
      </c>
      <c r="B377" t="s">
        <v>892</v>
      </c>
      <c r="C377" t="s">
        <v>893</v>
      </c>
    </row>
    <row r="378" spans="1:3" ht="15">
      <c r="A378" t="s">
        <v>2302</v>
      </c>
      <c r="B378" t="s">
        <v>896</v>
      </c>
      <c r="C378" t="s">
        <v>897</v>
      </c>
    </row>
    <row r="379" spans="1:3" ht="15">
      <c r="A379" t="s">
        <v>2303</v>
      </c>
      <c r="B379" t="s">
        <v>899</v>
      </c>
      <c r="C379" t="s">
        <v>900</v>
      </c>
    </row>
    <row r="380" spans="1:3" ht="15">
      <c r="A380" t="s">
        <v>2304</v>
      </c>
      <c r="B380" t="s">
        <v>901</v>
      </c>
      <c r="C380" t="s">
        <v>902</v>
      </c>
    </row>
    <row r="381" spans="1:3" ht="15">
      <c r="A381" t="s">
        <v>2305</v>
      </c>
      <c r="B381" t="s">
        <v>904</v>
      </c>
      <c r="C381" t="s">
        <v>905</v>
      </c>
    </row>
    <row r="382" spans="1:3" ht="15">
      <c r="A382" t="s">
        <v>2306</v>
      </c>
      <c r="B382" t="s">
        <v>908</v>
      </c>
      <c r="C382" t="s">
        <v>909</v>
      </c>
    </row>
    <row r="383" spans="1:3" ht="15">
      <c r="A383" t="s">
        <v>2307</v>
      </c>
      <c r="B383" t="s">
        <v>911</v>
      </c>
      <c r="C383" t="s">
        <v>912</v>
      </c>
    </row>
    <row r="384" spans="1:3" ht="15">
      <c r="A384" t="s">
        <v>2307</v>
      </c>
      <c r="B384" t="s">
        <v>911</v>
      </c>
      <c r="C384" t="s">
        <v>916</v>
      </c>
    </row>
    <row r="385" spans="1:4" ht="15">
      <c r="A385" t="s">
        <v>2308</v>
      </c>
      <c r="B385" t="s">
        <v>917</v>
      </c>
      <c r="C385" t="s">
        <v>918</v>
      </c>
      <c r="D385">
        <v>1</v>
      </c>
    </row>
    <row r="386" spans="1:3" ht="15">
      <c r="A386" t="s">
        <v>2309</v>
      </c>
      <c r="B386" t="s">
        <v>919</v>
      </c>
      <c r="C386" t="s">
        <v>920</v>
      </c>
    </row>
    <row r="387" spans="1:3" ht="15">
      <c r="A387" t="s">
        <v>2310</v>
      </c>
      <c r="B387" t="s">
        <v>921</v>
      </c>
      <c r="C387" t="s">
        <v>922</v>
      </c>
    </row>
    <row r="388" spans="1:3" ht="15">
      <c r="A388" t="s">
        <v>2311</v>
      </c>
      <c r="B388" t="s">
        <v>924</v>
      </c>
      <c r="C388" t="s">
        <v>925</v>
      </c>
    </row>
    <row r="389" spans="1:3" ht="15">
      <c r="A389" t="s">
        <v>2312</v>
      </c>
      <c r="B389" t="s">
        <v>926</v>
      </c>
      <c r="C389" t="s">
        <v>927</v>
      </c>
    </row>
    <row r="390" spans="1:3" ht="15">
      <c r="A390" t="s">
        <v>2313</v>
      </c>
      <c r="B390" t="s">
        <v>929</v>
      </c>
      <c r="C390" t="s">
        <v>930</v>
      </c>
    </row>
    <row r="391" spans="1:3" ht="15">
      <c r="A391" t="s">
        <v>2314</v>
      </c>
      <c r="B391" t="s">
        <v>576</v>
      </c>
      <c r="C391" t="s">
        <v>933</v>
      </c>
    </row>
    <row r="392" spans="1:3" ht="15">
      <c r="A392" t="s">
        <v>2315</v>
      </c>
      <c r="B392" t="s">
        <v>935</v>
      </c>
      <c r="C392" t="s">
        <v>936</v>
      </c>
    </row>
    <row r="393" spans="1:3" ht="15">
      <c r="A393" t="s">
        <v>2316</v>
      </c>
      <c r="B393" t="s">
        <v>937</v>
      </c>
      <c r="C393" t="s">
        <v>938</v>
      </c>
    </row>
    <row r="394" spans="1:3" ht="15">
      <c r="A394" t="s">
        <v>2317</v>
      </c>
      <c r="B394" t="s">
        <v>940</v>
      </c>
      <c r="C394" t="s">
        <v>941</v>
      </c>
    </row>
    <row r="395" spans="1:3" ht="15">
      <c r="A395" t="s">
        <v>2318</v>
      </c>
      <c r="B395" t="s">
        <v>944</v>
      </c>
      <c r="C395" t="s">
        <v>945</v>
      </c>
    </row>
    <row r="396" spans="1:3" ht="15">
      <c r="A396" t="s">
        <v>2307</v>
      </c>
      <c r="B396" t="s">
        <v>911</v>
      </c>
      <c r="C396" t="s">
        <v>947</v>
      </c>
    </row>
    <row r="397" spans="1:3" ht="15">
      <c r="A397" t="s">
        <v>2319</v>
      </c>
      <c r="B397" t="s">
        <v>948</v>
      </c>
      <c r="C397" t="s">
        <v>949</v>
      </c>
    </row>
    <row r="398" spans="1:3" ht="15">
      <c r="A398" t="s">
        <v>2320</v>
      </c>
      <c r="B398" t="s">
        <v>951</v>
      </c>
      <c r="C398" t="s">
        <v>952</v>
      </c>
    </row>
    <row r="399" spans="1:3" ht="15">
      <c r="A399" t="s">
        <v>2321</v>
      </c>
      <c r="B399" t="s">
        <v>953</v>
      </c>
      <c r="C399" t="s">
        <v>954</v>
      </c>
    </row>
    <row r="400" spans="1:3" ht="15">
      <c r="A400" t="s">
        <v>2322</v>
      </c>
      <c r="B400" t="s">
        <v>955</v>
      </c>
      <c r="C400" t="s">
        <v>956</v>
      </c>
    </row>
    <row r="401" spans="1:3" ht="15">
      <c r="A401" t="s">
        <v>2323</v>
      </c>
      <c r="B401" t="s">
        <v>959</v>
      </c>
      <c r="C401" t="s">
        <v>960</v>
      </c>
    </row>
    <row r="402" spans="1:3" ht="15">
      <c r="A402" t="s">
        <v>2324</v>
      </c>
      <c r="B402" t="s">
        <v>961</v>
      </c>
      <c r="C402" t="s">
        <v>962</v>
      </c>
    </row>
    <row r="403" spans="1:3" ht="15">
      <c r="A403" t="s">
        <v>2325</v>
      </c>
      <c r="B403" t="s">
        <v>963</v>
      </c>
      <c r="C403" t="s">
        <v>964</v>
      </c>
    </row>
    <row r="404" spans="1:3" ht="15">
      <c r="A404" t="s">
        <v>2326</v>
      </c>
      <c r="B404" t="s">
        <v>965</v>
      </c>
      <c r="C404" t="s">
        <v>966</v>
      </c>
    </row>
    <row r="405" spans="1:3" ht="15">
      <c r="A405" t="s">
        <v>2327</v>
      </c>
      <c r="B405" t="s">
        <v>967</v>
      </c>
      <c r="C405" t="s">
        <v>968</v>
      </c>
    </row>
    <row r="406" spans="1:3" ht="15">
      <c r="A406" t="s">
        <v>2328</v>
      </c>
      <c r="B406" t="s">
        <v>969</v>
      </c>
      <c r="C406" t="s">
        <v>970</v>
      </c>
    </row>
    <row r="407" spans="1:3" ht="15">
      <c r="A407" t="s">
        <v>2329</v>
      </c>
      <c r="B407" t="s">
        <v>971</v>
      </c>
      <c r="C407" t="s">
        <v>972</v>
      </c>
    </row>
    <row r="408" spans="1:3" ht="15">
      <c r="A408" t="s">
        <v>2330</v>
      </c>
      <c r="B408" t="s">
        <v>974</v>
      </c>
      <c r="C408" t="s">
        <v>975</v>
      </c>
    </row>
    <row r="409" spans="1:3" ht="15">
      <c r="A409" t="s">
        <v>2331</v>
      </c>
      <c r="B409" t="s">
        <v>977</v>
      </c>
      <c r="C409" t="s">
        <v>978</v>
      </c>
    </row>
    <row r="410" spans="1:3" ht="15">
      <c r="A410" t="s">
        <v>2332</v>
      </c>
      <c r="B410" t="s">
        <v>979</v>
      </c>
      <c r="C410" t="s">
        <v>980</v>
      </c>
    </row>
    <row r="411" spans="1:3" ht="15">
      <c r="A411" t="s">
        <v>2333</v>
      </c>
      <c r="B411" t="s">
        <v>983</v>
      </c>
      <c r="C411" t="s">
        <v>984</v>
      </c>
    </row>
    <row r="412" spans="1:3" ht="15">
      <c r="A412" t="s">
        <v>2334</v>
      </c>
      <c r="B412" t="s">
        <v>985</v>
      </c>
      <c r="C412" t="s">
        <v>986</v>
      </c>
    </row>
    <row r="413" spans="1:3" ht="15">
      <c r="A413" t="s">
        <v>2335</v>
      </c>
      <c r="B413" t="s">
        <v>987</v>
      </c>
      <c r="C413" t="s">
        <v>988</v>
      </c>
    </row>
    <row r="414" spans="1:3" ht="15">
      <c r="A414" s="4" t="s">
        <v>2336</v>
      </c>
      <c r="B414" t="s">
        <v>989</v>
      </c>
      <c r="C414" t="s">
        <v>990</v>
      </c>
    </row>
    <row r="415" spans="1:3" ht="15">
      <c r="A415" t="s">
        <v>2337</v>
      </c>
      <c r="B415" t="s">
        <v>993</v>
      </c>
      <c r="C415" t="s">
        <v>994</v>
      </c>
    </row>
    <row r="416" spans="1:3" ht="15">
      <c r="A416" t="s">
        <v>2338</v>
      </c>
      <c r="B416" t="s">
        <v>995</v>
      </c>
      <c r="C416" t="s">
        <v>996</v>
      </c>
    </row>
    <row r="417" spans="1:3" ht="15">
      <c r="A417" t="s">
        <v>2339</v>
      </c>
      <c r="B417" t="s">
        <v>998</v>
      </c>
      <c r="C417" t="s">
        <v>999</v>
      </c>
    </row>
    <row r="418" spans="1:3" ht="15">
      <c r="A418" t="s">
        <v>2340</v>
      </c>
      <c r="B418" t="s">
        <v>1001</v>
      </c>
      <c r="C418" t="s">
        <v>1002</v>
      </c>
    </row>
    <row r="419" spans="1:3" ht="15">
      <c r="A419" t="s">
        <v>2341</v>
      </c>
      <c r="B419" t="s">
        <v>1005</v>
      </c>
      <c r="C419" t="s">
        <v>1006</v>
      </c>
    </row>
    <row r="420" spans="1:3" ht="15">
      <c r="A420" t="s">
        <v>2342</v>
      </c>
      <c r="B420" t="s">
        <v>1007</v>
      </c>
      <c r="C420" t="s">
        <v>1008</v>
      </c>
    </row>
    <row r="421" spans="1:3" ht="15">
      <c r="A421" t="s">
        <v>2343</v>
      </c>
      <c r="B421" t="s">
        <v>1009</v>
      </c>
      <c r="C421" t="s">
        <v>1010</v>
      </c>
    </row>
    <row r="422" spans="1:3" ht="15">
      <c r="A422" t="s">
        <v>2344</v>
      </c>
      <c r="B422" t="s">
        <v>1012</v>
      </c>
      <c r="C422" t="s">
        <v>1013</v>
      </c>
    </row>
    <row r="423" spans="1:3" ht="15">
      <c r="A423" t="s">
        <v>2345</v>
      </c>
      <c r="B423" t="s">
        <v>1016</v>
      </c>
      <c r="C423" t="s">
        <v>1017</v>
      </c>
    </row>
    <row r="424" spans="1:3" ht="15">
      <c r="A424" t="s">
        <v>2346</v>
      </c>
      <c r="B424" t="s">
        <v>1018</v>
      </c>
      <c r="C424" t="s">
        <v>1019</v>
      </c>
    </row>
    <row r="425" spans="1:3" ht="15">
      <c r="A425" t="s">
        <v>2347</v>
      </c>
      <c r="B425" t="s">
        <v>1022</v>
      </c>
      <c r="C425" t="s">
        <v>1023</v>
      </c>
    </row>
    <row r="426" spans="1:3" ht="15">
      <c r="A426" t="s">
        <v>2348</v>
      </c>
      <c r="B426" t="s">
        <v>1024</v>
      </c>
      <c r="C426" t="s">
        <v>1025</v>
      </c>
    </row>
    <row r="427" spans="1:3" ht="15">
      <c r="A427" t="s">
        <v>2349</v>
      </c>
      <c r="B427" t="s">
        <v>1026</v>
      </c>
      <c r="C427" t="s">
        <v>1027</v>
      </c>
    </row>
    <row r="428" spans="1:3" ht="15">
      <c r="A428" t="s">
        <v>2350</v>
      </c>
      <c r="B428" t="s">
        <v>1030</v>
      </c>
      <c r="C428" t="s">
        <v>1031</v>
      </c>
    </row>
    <row r="429" spans="1:3" ht="15">
      <c r="A429" t="s">
        <v>2351</v>
      </c>
      <c r="B429" t="s">
        <v>1033</v>
      </c>
      <c r="C429" t="s">
        <v>1034</v>
      </c>
    </row>
    <row r="430" spans="1:3" ht="15">
      <c r="A430" t="s">
        <v>2352</v>
      </c>
      <c r="B430" t="s">
        <v>1036</v>
      </c>
      <c r="C430" t="s">
        <v>1037</v>
      </c>
    </row>
    <row r="431" spans="1:3" ht="15">
      <c r="A431" t="s">
        <v>2353</v>
      </c>
      <c r="B431" t="s">
        <v>1039</v>
      </c>
      <c r="C431" t="s">
        <v>1040</v>
      </c>
    </row>
    <row r="432" spans="1:3" ht="15">
      <c r="A432" t="s">
        <v>2354</v>
      </c>
      <c r="B432" t="s">
        <v>1042</v>
      </c>
      <c r="C432" t="s">
        <v>1043</v>
      </c>
    </row>
    <row r="433" spans="1:3" ht="15">
      <c r="A433" t="s">
        <v>2355</v>
      </c>
      <c r="B433" t="s">
        <v>1044</v>
      </c>
      <c r="C433" t="s">
        <v>1045</v>
      </c>
    </row>
    <row r="434" spans="1:3" ht="15">
      <c r="A434" t="s">
        <v>2356</v>
      </c>
      <c r="B434" t="s">
        <v>1047</v>
      </c>
      <c r="C434" t="s">
        <v>1048</v>
      </c>
    </row>
    <row r="435" spans="1:3" ht="15">
      <c r="A435" t="s">
        <v>2357</v>
      </c>
      <c r="B435" t="s">
        <v>1050</v>
      </c>
      <c r="C435" t="s">
        <v>1051</v>
      </c>
    </row>
    <row r="436" spans="1:3" ht="15">
      <c r="A436" t="s">
        <v>2358</v>
      </c>
      <c r="B436" t="s">
        <v>1053</v>
      </c>
      <c r="C436" t="s">
        <v>1054</v>
      </c>
    </row>
    <row r="437" spans="1:3" ht="15">
      <c r="A437" t="s">
        <v>2359</v>
      </c>
      <c r="B437" t="s">
        <v>1056</v>
      </c>
      <c r="C437" t="s">
        <v>1057</v>
      </c>
    </row>
    <row r="438" spans="1:3" ht="15">
      <c r="A438" t="s">
        <v>2360</v>
      </c>
      <c r="B438" t="s">
        <v>1059</v>
      </c>
      <c r="C438" t="s">
        <v>1060</v>
      </c>
    </row>
    <row r="439" spans="1:3" ht="15">
      <c r="A439" t="s">
        <v>2361</v>
      </c>
      <c r="B439" t="s">
        <v>1062</v>
      </c>
      <c r="C439" t="s">
        <v>1063</v>
      </c>
    </row>
    <row r="440" spans="1:3" ht="15">
      <c r="A440" t="s">
        <v>2362</v>
      </c>
      <c r="B440" t="s">
        <v>1065</v>
      </c>
      <c r="C440" t="s">
        <v>1066</v>
      </c>
    </row>
    <row r="441" spans="1:3" ht="15">
      <c r="A441" t="s">
        <v>2363</v>
      </c>
      <c r="B441" t="s">
        <v>1067</v>
      </c>
      <c r="C441" t="s">
        <v>1068</v>
      </c>
    </row>
    <row r="442" spans="1:3" ht="15">
      <c r="A442" t="s">
        <v>2364</v>
      </c>
      <c r="B442" t="s">
        <v>1069</v>
      </c>
      <c r="C442" t="s">
        <v>1070</v>
      </c>
    </row>
    <row r="443" spans="1:3" ht="15">
      <c r="A443" t="s">
        <v>2365</v>
      </c>
      <c r="B443" t="s">
        <v>1072</v>
      </c>
      <c r="C443" t="s">
        <v>1073</v>
      </c>
    </row>
    <row r="444" spans="1:3" ht="15">
      <c r="A444" t="s">
        <v>2366</v>
      </c>
      <c r="B444" t="s">
        <v>1074</v>
      </c>
      <c r="C444" t="s">
        <v>1075</v>
      </c>
    </row>
    <row r="445" spans="1:3" ht="15">
      <c r="A445" t="s">
        <v>2367</v>
      </c>
      <c r="B445" t="s">
        <v>1079</v>
      </c>
      <c r="C445" t="s">
        <v>1080</v>
      </c>
    </row>
    <row r="446" spans="1:3" ht="15">
      <c r="A446" t="s">
        <v>2368</v>
      </c>
      <c r="B446" t="s">
        <v>1082</v>
      </c>
      <c r="C446" t="s">
        <v>1083</v>
      </c>
    </row>
    <row r="447" spans="1:3" ht="15">
      <c r="A447" t="s">
        <v>2369</v>
      </c>
      <c r="B447" t="s">
        <v>1085</v>
      </c>
      <c r="C447" t="s">
        <v>1086</v>
      </c>
    </row>
    <row r="448" spans="1:3" ht="15">
      <c r="A448" t="s">
        <v>2370</v>
      </c>
      <c r="B448" t="s">
        <v>1087</v>
      </c>
      <c r="C448" t="s">
        <v>1088</v>
      </c>
    </row>
    <row r="449" spans="1:3" ht="15">
      <c r="A449" t="s">
        <v>2371</v>
      </c>
      <c r="B449" t="s">
        <v>1089</v>
      </c>
      <c r="C449" t="s">
        <v>1090</v>
      </c>
    </row>
    <row r="450" spans="1:3" ht="15">
      <c r="A450" t="s">
        <v>2372</v>
      </c>
      <c r="B450" t="s">
        <v>1092</v>
      </c>
      <c r="C450" t="s">
        <v>1093</v>
      </c>
    </row>
    <row r="451" spans="1:3" ht="15">
      <c r="A451" t="s">
        <v>2373</v>
      </c>
      <c r="B451" t="s">
        <v>1094</v>
      </c>
      <c r="C451" t="s">
        <v>1095</v>
      </c>
    </row>
    <row r="452" spans="1:3" ht="15">
      <c r="A452" t="s">
        <v>2374</v>
      </c>
      <c r="B452" t="s">
        <v>1098</v>
      </c>
      <c r="C452" t="s">
        <v>1099</v>
      </c>
    </row>
    <row r="453" spans="1:3" ht="15">
      <c r="A453" t="s">
        <v>2375</v>
      </c>
      <c r="B453" t="s">
        <v>1101</v>
      </c>
      <c r="C453" t="s">
        <v>1102</v>
      </c>
    </row>
    <row r="454" spans="1:3" ht="15">
      <c r="A454" t="s">
        <v>2376</v>
      </c>
      <c r="B454" t="s">
        <v>1104</v>
      </c>
      <c r="C454" t="s">
        <v>1105</v>
      </c>
    </row>
    <row r="455" spans="1:3" ht="15">
      <c r="A455" t="s">
        <v>2377</v>
      </c>
      <c r="B455" t="s">
        <v>1107</v>
      </c>
      <c r="C455" t="s">
        <v>1108</v>
      </c>
    </row>
    <row r="456" spans="1:3" ht="15">
      <c r="A456" t="s">
        <v>2378</v>
      </c>
      <c r="B456" t="s">
        <v>1111</v>
      </c>
      <c r="C456" t="s">
        <v>1112</v>
      </c>
    </row>
    <row r="457" spans="1:3" ht="15">
      <c r="A457" t="s">
        <v>2379</v>
      </c>
      <c r="B457" t="s">
        <v>1113</v>
      </c>
      <c r="C457" t="s">
        <v>1114</v>
      </c>
    </row>
    <row r="458" spans="1:3" ht="15">
      <c r="A458" t="s">
        <v>2380</v>
      </c>
      <c r="B458" t="s">
        <v>1116</v>
      </c>
      <c r="C458" t="s">
        <v>1117</v>
      </c>
    </row>
    <row r="459" spans="1:3" ht="15">
      <c r="A459" t="s">
        <v>2381</v>
      </c>
      <c r="B459" t="s">
        <v>1120</v>
      </c>
      <c r="C459" t="s">
        <v>1121</v>
      </c>
    </row>
    <row r="460" spans="1:3" ht="15">
      <c r="A460" t="s">
        <v>2382</v>
      </c>
      <c r="B460" t="s">
        <v>1122</v>
      </c>
      <c r="C460" t="s">
        <v>1123</v>
      </c>
    </row>
    <row r="461" spans="1:3" ht="15">
      <c r="A461" t="s">
        <v>2383</v>
      </c>
      <c r="B461" t="s">
        <v>1125</v>
      </c>
      <c r="C461" t="s">
        <v>1126</v>
      </c>
    </row>
    <row r="462" spans="1:3" ht="15">
      <c r="A462" t="s">
        <v>2384</v>
      </c>
      <c r="B462" t="s">
        <v>1128</v>
      </c>
      <c r="C462" t="s">
        <v>1129</v>
      </c>
    </row>
    <row r="463" spans="1:3" ht="15">
      <c r="A463" t="s">
        <v>2385</v>
      </c>
      <c r="B463" t="s">
        <v>1130</v>
      </c>
      <c r="C463" t="s">
        <v>1131</v>
      </c>
    </row>
    <row r="464" spans="1:3" ht="15">
      <c r="A464" t="s">
        <v>2386</v>
      </c>
      <c r="B464" t="s">
        <v>1132</v>
      </c>
      <c r="C464" t="s">
        <v>1133</v>
      </c>
    </row>
    <row r="465" spans="1:3" ht="15">
      <c r="A465" t="s">
        <v>2387</v>
      </c>
      <c r="B465" t="s">
        <v>1135</v>
      </c>
      <c r="C465" t="s">
        <v>1136</v>
      </c>
    </row>
    <row r="466" spans="1:3" ht="15">
      <c r="A466" t="s">
        <v>2388</v>
      </c>
      <c r="B466" t="s">
        <v>1139</v>
      </c>
      <c r="C466" t="s">
        <v>1140</v>
      </c>
    </row>
    <row r="467" spans="1:3" ht="15">
      <c r="A467" t="s">
        <v>2389</v>
      </c>
      <c r="B467" t="s">
        <v>1141</v>
      </c>
      <c r="C467" t="s">
        <v>1142</v>
      </c>
    </row>
    <row r="468" spans="1:3" ht="15">
      <c r="A468" t="s">
        <v>2390</v>
      </c>
      <c r="B468" t="s">
        <v>1144</v>
      </c>
      <c r="C468" t="s">
        <v>1145</v>
      </c>
    </row>
    <row r="469" spans="1:3" ht="15">
      <c r="A469" t="s">
        <v>2391</v>
      </c>
      <c r="B469" t="s">
        <v>1147</v>
      </c>
      <c r="C469" t="s">
        <v>1148</v>
      </c>
    </row>
    <row r="470" spans="1:3" ht="15">
      <c r="A470" t="s">
        <v>2392</v>
      </c>
      <c r="B470" t="s">
        <v>1150</v>
      </c>
      <c r="C470" t="s">
        <v>1151</v>
      </c>
    </row>
    <row r="471" spans="1:3" ht="15">
      <c r="A471" t="s">
        <v>2393</v>
      </c>
      <c r="B471" t="s">
        <v>1153</v>
      </c>
      <c r="C471" t="s">
        <v>1154</v>
      </c>
    </row>
    <row r="472" spans="1:3" ht="15">
      <c r="A472" t="s">
        <v>2394</v>
      </c>
      <c r="B472" t="s">
        <v>1156</v>
      </c>
      <c r="C472" t="s">
        <v>1157</v>
      </c>
    </row>
    <row r="473" spans="1:3" ht="15">
      <c r="A473" t="s">
        <v>2395</v>
      </c>
      <c r="B473" t="s">
        <v>1158</v>
      </c>
      <c r="C473" t="s">
        <v>1159</v>
      </c>
    </row>
    <row r="474" spans="1:3" ht="15">
      <c r="A474" t="s">
        <v>2396</v>
      </c>
      <c r="B474" t="s">
        <v>1160</v>
      </c>
      <c r="C474" t="s">
        <v>1161</v>
      </c>
    </row>
    <row r="475" spans="1:3" ht="15">
      <c r="A475" t="s">
        <v>2397</v>
      </c>
      <c r="B475" t="s">
        <v>1162</v>
      </c>
      <c r="C475" t="s">
        <v>1163</v>
      </c>
    </row>
    <row r="476" spans="1:3" ht="15">
      <c r="A476" t="s">
        <v>2398</v>
      </c>
      <c r="B476" t="s">
        <v>1165</v>
      </c>
      <c r="C476" t="s">
        <v>1166</v>
      </c>
    </row>
    <row r="477" spans="1:3" ht="15">
      <c r="A477" t="s">
        <v>2399</v>
      </c>
      <c r="B477" t="s">
        <v>1168</v>
      </c>
      <c r="C477" t="s">
        <v>1169</v>
      </c>
    </row>
    <row r="478" spans="1:3" ht="15">
      <c r="A478" t="s">
        <v>2400</v>
      </c>
      <c r="B478" t="s">
        <v>1170</v>
      </c>
      <c r="C478" t="s">
        <v>1171</v>
      </c>
    </row>
    <row r="479" spans="1:3" ht="15">
      <c r="A479" t="s">
        <v>2401</v>
      </c>
      <c r="B479" t="s">
        <v>1173</v>
      </c>
      <c r="C479" t="s">
        <v>1174</v>
      </c>
    </row>
    <row r="480" spans="1:3" ht="15">
      <c r="A480" t="s">
        <v>2402</v>
      </c>
      <c r="B480" t="s">
        <v>1175</v>
      </c>
      <c r="C480" t="s">
        <v>1176</v>
      </c>
    </row>
    <row r="481" spans="1:3" ht="15">
      <c r="A481" t="s">
        <v>2403</v>
      </c>
      <c r="B481" t="s">
        <v>1177</v>
      </c>
      <c r="C481" t="s">
        <v>1178</v>
      </c>
    </row>
    <row r="482" spans="1:3" ht="15">
      <c r="A482" t="s">
        <v>2404</v>
      </c>
      <c r="B482" t="s">
        <v>1179</v>
      </c>
      <c r="C482" t="s">
        <v>1180</v>
      </c>
    </row>
    <row r="483" spans="1:3" ht="15">
      <c r="A483" t="s">
        <v>2405</v>
      </c>
      <c r="B483" t="s">
        <v>1182</v>
      </c>
      <c r="C483" t="s">
        <v>1183</v>
      </c>
    </row>
    <row r="484" spans="1:3" ht="15">
      <c r="A484" t="s">
        <v>2406</v>
      </c>
      <c r="B484" t="s">
        <v>1185</v>
      </c>
      <c r="C484" t="s">
        <v>1186</v>
      </c>
    </row>
    <row r="485" spans="1:3" ht="15">
      <c r="A485" t="s">
        <v>2407</v>
      </c>
      <c r="B485" t="s">
        <v>1188</v>
      </c>
      <c r="C485" t="s">
        <v>1189</v>
      </c>
    </row>
    <row r="486" spans="1:3" ht="15">
      <c r="A486" t="s">
        <v>2408</v>
      </c>
      <c r="B486" t="s">
        <v>1192</v>
      </c>
      <c r="C486" t="s">
        <v>1193</v>
      </c>
    </row>
    <row r="487" spans="1:3" ht="15">
      <c r="A487" t="s">
        <v>2409</v>
      </c>
      <c r="B487" t="s">
        <v>1194</v>
      </c>
      <c r="C487" t="s">
        <v>1195</v>
      </c>
    </row>
    <row r="488" spans="1:3" ht="15">
      <c r="A488" t="s">
        <v>2410</v>
      </c>
      <c r="B488" t="s">
        <v>1197</v>
      </c>
      <c r="C488" t="s">
        <v>1198</v>
      </c>
    </row>
    <row r="489" spans="1:3" ht="15">
      <c r="A489" t="s">
        <v>2411</v>
      </c>
      <c r="B489" t="s">
        <v>1200</v>
      </c>
      <c r="C489" t="s">
        <v>1201</v>
      </c>
    </row>
    <row r="490" spans="1:3" ht="15">
      <c r="A490" t="s">
        <v>2412</v>
      </c>
      <c r="B490" t="s">
        <v>1203</v>
      </c>
      <c r="C490" t="s">
        <v>1204</v>
      </c>
    </row>
    <row r="491" spans="1:3" ht="15">
      <c r="A491" t="s">
        <v>2413</v>
      </c>
      <c r="B491" t="s">
        <v>1206</v>
      </c>
      <c r="C491" t="s">
        <v>1207</v>
      </c>
    </row>
    <row r="492" spans="1:3" ht="15">
      <c r="A492" t="s">
        <v>2414</v>
      </c>
      <c r="B492" t="s">
        <v>1209</v>
      </c>
      <c r="C492" t="s">
        <v>1210</v>
      </c>
    </row>
    <row r="493" spans="1:3" ht="15">
      <c r="A493" t="s">
        <v>2415</v>
      </c>
      <c r="B493" t="s">
        <v>1211</v>
      </c>
      <c r="C493" t="s">
        <v>1212</v>
      </c>
    </row>
    <row r="494" spans="1:3" ht="15">
      <c r="A494" t="s">
        <v>2416</v>
      </c>
      <c r="B494" t="s">
        <v>1214</v>
      </c>
      <c r="C494" t="s">
        <v>1215</v>
      </c>
    </row>
    <row r="495" spans="1:3" ht="15">
      <c r="A495" t="s">
        <v>2417</v>
      </c>
      <c r="B495" t="s">
        <v>1217</v>
      </c>
      <c r="C495" t="s">
        <v>1218</v>
      </c>
    </row>
    <row r="496" spans="1:3" ht="15">
      <c r="A496" t="s">
        <v>2418</v>
      </c>
      <c r="B496" t="s">
        <v>1219</v>
      </c>
      <c r="C496" t="s">
        <v>1220</v>
      </c>
    </row>
    <row r="497" spans="1:3" ht="15">
      <c r="A497" t="s">
        <v>2419</v>
      </c>
      <c r="B497" t="s">
        <v>1222</v>
      </c>
      <c r="C497" t="s">
        <v>1223</v>
      </c>
    </row>
    <row r="498" spans="1:3" ht="15">
      <c r="A498" t="s">
        <v>2420</v>
      </c>
      <c r="B498" t="s">
        <v>1224</v>
      </c>
      <c r="C498" t="s">
        <v>1225</v>
      </c>
    </row>
    <row r="499" spans="1:3" ht="15">
      <c r="A499" t="s">
        <v>2421</v>
      </c>
      <c r="B499" t="s">
        <v>1227</v>
      </c>
      <c r="C499" t="s">
        <v>1228</v>
      </c>
    </row>
    <row r="500" spans="1:3" ht="15">
      <c r="A500" t="s">
        <v>2422</v>
      </c>
      <c r="B500" t="s">
        <v>1229</v>
      </c>
      <c r="C500" t="s">
        <v>1230</v>
      </c>
    </row>
    <row r="501" spans="1:3" ht="15">
      <c r="A501" t="s">
        <v>2423</v>
      </c>
      <c r="B501" t="s">
        <v>1232</v>
      </c>
      <c r="C501" t="s">
        <v>1233</v>
      </c>
    </row>
    <row r="502" spans="1:3" ht="15">
      <c r="A502" t="s">
        <v>2424</v>
      </c>
      <c r="B502" t="s">
        <v>1235</v>
      </c>
      <c r="C502" t="s">
        <v>1236</v>
      </c>
    </row>
    <row r="503" spans="1:3" ht="15">
      <c r="A503" t="s">
        <v>2425</v>
      </c>
      <c r="B503" t="s">
        <v>1238</v>
      </c>
      <c r="C503" t="s">
        <v>1239</v>
      </c>
    </row>
    <row r="504" spans="1:3" ht="15">
      <c r="A504" t="s">
        <v>2426</v>
      </c>
      <c r="B504" t="s">
        <v>1240</v>
      </c>
      <c r="C504" t="s">
        <v>1241</v>
      </c>
    </row>
    <row r="505" spans="1:3" ht="15">
      <c r="A505" t="s">
        <v>2427</v>
      </c>
      <c r="B505" t="s">
        <v>1244</v>
      </c>
      <c r="C505" t="s">
        <v>1245</v>
      </c>
    </row>
    <row r="506" spans="1:3" ht="15">
      <c r="A506" t="s">
        <v>2428</v>
      </c>
      <c r="B506" t="s">
        <v>1246</v>
      </c>
      <c r="C506" t="s">
        <v>1247</v>
      </c>
    </row>
    <row r="507" spans="1:3" ht="15">
      <c r="A507" t="s">
        <v>2429</v>
      </c>
      <c r="B507" t="s">
        <v>1249</v>
      </c>
      <c r="C507" t="s">
        <v>1250</v>
      </c>
    </row>
    <row r="508" spans="1:3" ht="15">
      <c r="A508" t="s">
        <v>2430</v>
      </c>
      <c r="B508" t="s">
        <v>1251</v>
      </c>
      <c r="C508" t="s">
        <v>1252</v>
      </c>
    </row>
    <row r="509" spans="1:3" ht="15">
      <c r="A509" t="s">
        <v>2431</v>
      </c>
      <c r="B509" t="s">
        <v>1254</v>
      </c>
      <c r="C509" t="s">
        <v>1255</v>
      </c>
    </row>
    <row r="510" spans="1:3" ht="15">
      <c r="A510" t="s">
        <v>2432</v>
      </c>
      <c r="B510" t="s">
        <v>1257</v>
      </c>
      <c r="C510" t="s">
        <v>1258</v>
      </c>
    </row>
    <row r="511" spans="1:3" ht="15">
      <c r="A511" t="s">
        <v>2433</v>
      </c>
      <c r="B511" t="s">
        <v>1259</v>
      </c>
      <c r="C511" t="s">
        <v>1260</v>
      </c>
    </row>
    <row r="512" spans="1:3" ht="15">
      <c r="A512" t="s">
        <v>2434</v>
      </c>
      <c r="B512" t="s">
        <v>1263</v>
      </c>
      <c r="C512" t="s">
        <v>1264</v>
      </c>
    </row>
    <row r="513" spans="1:3" ht="15">
      <c r="A513" t="s">
        <v>2435</v>
      </c>
      <c r="B513" t="s">
        <v>1266</v>
      </c>
      <c r="C513" t="s">
        <v>1267</v>
      </c>
    </row>
    <row r="514" spans="1:3" ht="15">
      <c r="A514" t="s">
        <v>2436</v>
      </c>
      <c r="B514" t="s">
        <v>1269</v>
      </c>
      <c r="C514" t="s">
        <v>1270</v>
      </c>
    </row>
    <row r="515" spans="1:3" ht="15">
      <c r="A515" t="s">
        <v>2437</v>
      </c>
      <c r="B515" t="s">
        <v>1272</v>
      </c>
      <c r="C515" t="s">
        <v>1273</v>
      </c>
    </row>
    <row r="516" spans="1:3" ht="15">
      <c r="A516" t="s">
        <v>2438</v>
      </c>
      <c r="B516" t="s">
        <v>1275</v>
      </c>
      <c r="C516" t="s">
        <v>1276</v>
      </c>
    </row>
    <row r="517" spans="1:3" ht="15">
      <c r="A517" t="s">
        <v>2439</v>
      </c>
      <c r="B517" t="s">
        <v>1277</v>
      </c>
      <c r="C517" t="s">
        <v>1278</v>
      </c>
    </row>
    <row r="518" spans="1:3" ht="15">
      <c r="A518" t="s">
        <v>2440</v>
      </c>
      <c r="B518" t="s">
        <v>1279</v>
      </c>
      <c r="C518" t="s">
        <v>1280</v>
      </c>
    </row>
    <row r="519" spans="1:3" ht="15">
      <c r="A519" t="s">
        <v>2441</v>
      </c>
      <c r="B519" t="s">
        <v>1283</v>
      </c>
      <c r="C519" t="s">
        <v>1284</v>
      </c>
    </row>
    <row r="520" spans="1:3" ht="15">
      <c r="A520" t="s">
        <v>2442</v>
      </c>
      <c r="B520" t="s">
        <v>1285</v>
      </c>
      <c r="C520" t="s">
        <v>1286</v>
      </c>
    </row>
    <row r="521" spans="1:3" ht="15">
      <c r="A521" t="s">
        <v>2443</v>
      </c>
      <c r="B521" t="s">
        <v>1287</v>
      </c>
      <c r="C521" t="s">
        <v>1288</v>
      </c>
    </row>
    <row r="522" spans="1:3" ht="15">
      <c r="A522" t="s">
        <v>2444</v>
      </c>
      <c r="B522" t="s">
        <v>1289</v>
      </c>
      <c r="C522" t="s">
        <v>1290</v>
      </c>
    </row>
    <row r="523" spans="1:3" ht="15">
      <c r="A523" t="s">
        <v>2445</v>
      </c>
      <c r="B523" t="s">
        <v>1292</v>
      </c>
      <c r="C523" t="s">
        <v>1293</v>
      </c>
    </row>
    <row r="524" spans="1:3" ht="15">
      <c r="A524" t="s">
        <v>2446</v>
      </c>
      <c r="B524" t="s">
        <v>1295</v>
      </c>
      <c r="C524" t="s">
        <v>1296</v>
      </c>
    </row>
    <row r="525" spans="1:3" ht="15">
      <c r="A525" t="s">
        <v>2447</v>
      </c>
      <c r="B525" t="s">
        <v>1297</v>
      </c>
      <c r="C525" t="s">
        <v>1298</v>
      </c>
    </row>
    <row r="526" spans="1:3" ht="15">
      <c r="A526" t="s">
        <v>2448</v>
      </c>
      <c r="B526" t="s">
        <v>1299</v>
      </c>
      <c r="C526" t="s">
        <v>1300</v>
      </c>
    </row>
    <row r="527" spans="1:3" ht="15">
      <c r="A527" t="s">
        <v>2449</v>
      </c>
      <c r="B527" t="s">
        <v>1301</v>
      </c>
      <c r="C527" t="s">
        <v>1302</v>
      </c>
    </row>
    <row r="528" spans="1:3" ht="15">
      <c r="A528" t="s">
        <v>2450</v>
      </c>
      <c r="B528" t="s">
        <v>1303</v>
      </c>
      <c r="C528" t="s">
        <v>1304</v>
      </c>
    </row>
    <row r="529" spans="1:3" ht="15">
      <c r="A529" t="s">
        <v>2451</v>
      </c>
      <c r="B529" t="s">
        <v>1306</v>
      </c>
      <c r="C529" t="s">
        <v>1307</v>
      </c>
    </row>
    <row r="530" spans="1:3" ht="15">
      <c r="A530" t="s">
        <v>2452</v>
      </c>
      <c r="B530" t="s">
        <v>1308</v>
      </c>
      <c r="C530" t="s">
        <v>1309</v>
      </c>
    </row>
    <row r="531" spans="1:3" ht="15">
      <c r="A531" t="s">
        <v>2453</v>
      </c>
      <c r="B531" t="s">
        <v>1310</v>
      </c>
      <c r="C531" t="s">
        <v>1311</v>
      </c>
    </row>
    <row r="532" spans="1:3" ht="15">
      <c r="A532" t="s">
        <v>2454</v>
      </c>
      <c r="B532" t="s">
        <v>1312</v>
      </c>
      <c r="C532" t="s">
        <v>1313</v>
      </c>
    </row>
    <row r="533" spans="1:3" ht="15">
      <c r="A533" t="s">
        <v>2455</v>
      </c>
      <c r="B533" t="s">
        <v>1315</v>
      </c>
      <c r="C533" t="s">
        <v>1316</v>
      </c>
    </row>
    <row r="534" spans="1:3" ht="15">
      <c r="A534" t="s">
        <v>2456</v>
      </c>
      <c r="B534" t="s">
        <v>1319</v>
      </c>
      <c r="C534" t="s">
        <v>1320</v>
      </c>
    </row>
    <row r="535" spans="1:3" ht="15">
      <c r="A535" t="s">
        <v>2457</v>
      </c>
      <c r="B535" t="s">
        <v>1322</v>
      </c>
      <c r="C535" t="s">
        <v>1323</v>
      </c>
    </row>
    <row r="536" spans="1:3" ht="15">
      <c r="A536" t="s">
        <v>2458</v>
      </c>
      <c r="B536" t="s">
        <v>1325</v>
      </c>
      <c r="C536" t="s">
        <v>1326</v>
      </c>
    </row>
    <row r="537" spans="1:3" ht="15">
      <c r="A537" t="s">
        <v>2459</v>
      </c>
      <c r="B537" t="s">
        <v>1328</v>
      </c>
      <c r="C537" t="s">
        <v>1329</v>
      </c>
    </row>
    <row r="538" spans="1:3" ht="15">
      <c r="A538" t="s">
        <v>2460</v>
      </c>
      <c r="B538" t="s">
        <v>1331</v>
      </c>
      <c r="C538" t="s">
        <v>1332</v>
      </c>
    </row>
    <row r="539" spans="1:3" ht="15">
      <c r="A539" t="s">
        <v>2461</v>
      </c>
      <c r="B539" t="s">
        <v>1334</v>
      </c>
      <c r="C539" t="s">
        <v>1335</v>
      </c>
    </row>
    <row r="540" spans="1:3" ht="15">
      <c r="A540" t="s">
        <v>2462</v>
      </c>
      <c r="B540" t="s">
        <v>1338</v>
      </c>
      <c r="C540" t="s">
        <v>1339</v>
      </c>
    </row>
    <row r="541" spans="1:3" ht="15">
      <c r="A541" t="s">
        <v>2463</v>
      </c>
      <c r="B541" t="s">
        <v>1340</v>
      </c>
      <c r="C541" t="s">
        <v>1341</v>
      </c>
    </row>
    <row r="542" spans="1:3" ht="15">
      <c r="A542" t="s">
        <v>2464</v>
      </c>
      <c r="B542" t="s">
        <v>1342</v>
      </c>
      <c r="C542" t="s">
        <v>1343</v>
      </c>
    </row>
    <row r="543" spans="1:3" ht="15">
      <c r="A543" t="s">
        <v>2465</v>
      </c>
      <c r="B543" t="s">
        <v>1345</v>
      </c>
      <c r="C543" t="s">
        <v>1346</v>
      </c>
    </row>
    <row r="544" spans="1:3" ht="15">
      <c r="A544" t="s">
        <v>2466</v>
      </c>
      <c r="B544" t="s">
        <v>1347</v>
      </c>
      <c r="C544" t="s">
        <v>1348</v>
      </c>
    </row>
    <row r="545" spans="1:3" ht="15">
      <c r="A545" t="s">
        <v>2467</v>
      </c>
      <c r="B545" t="s">
        <v>1349</v>
      </c>
      <c r="C545" t="s">
        <v>1350</v>
      </c>
    </row>
    <row r="546" spans="1:3" ht="15">
      <c r="A546" t="s">
        <v>2468</v>
      </c>
      <c r="B546" t="s">
        <v>1351</v>
      </c>
      <c r="C546" t="s">
        <v>1352</v>
      </c>
    </row>
    <row r="547" spans="1:3" ht="15">
      <c r="A547" t="s">
        <v>2469</v>
      </c>
      <c r="B547" t="s">
        <v>1354</v>
      </c>
      <c r="C547" t="s">
        <v>1355</v>
      </c>
    </row>
    <row r="548" spans="1:3" ht="15">
      <c r="A548" t="s">
        <v>2470</v>
      </c>
      <c r="B548" t="s">
        <v>1356</v>
      </c>
      <c r="C548" t="s">
        <v>1357</v>
      </c>
    </row>
    <row r="549" spans="1:3" ht="15">
      <c r="A549" t="s">
        <v>2471</v>
      </c>
      <c r="B549" t="s">
        <v>1358</v>
      </c>
      <c r="C549" t="s">
        <v>1359</v>
      </c>
    </row>
    <row r="550" spans="1:3" ht="15">
      <c r="A550" t="s">
        <v>2472</v>
      </c>
      <c r="B550" t="s">
        <v>1361</v>
      </c>
      <c r="C550" t="s">
        <v>1362</v>
      </c>
    </row>
    <row r="551" spans="1:3" ht="15">
      <c r="A551" t="s">
        <v>2473</v>
      </c>
      <c r="B551" t="s">
        <v>1364</v>
      </c>
      <c r="C551" t="s">
        <v>1365</v>
      </c>
    </row>
    <row r="552" spans="1:3" ht="15">
      <c r="A552" t="s">
        <v>2474</v>
      </c>
      <c r="B552" t="s">
        <v>1366</v>
      </c>
      <c r="C552" t="s">
        <v>1367</v>
      </c>
    </row>
    <row r="553" spans="1:3" ht="15">
      <c r="A553" t="s">
        <v>2475</v>
      </c>
      <c r="B553" t="s">
        <v>1369</v>
      </c>
      <c r="C553" t="s">
        <v>1370</v>
      </c>
    </row>
    <row r="554" spans="1:3" ht="15">
      <c r="A554" t="s">
        <v>2476</v>
      </c>
      <c r="B554" t="s">
        <v>1372</v>
      </c>
      <c r="C554" t="s">
        <v>1373</v>
      </c>
    </row>
    <row r="555" spans="1:3" ht="15">
      <c r="A555" t="s">
        <v>2477</v>
      </c>
      <c r="B555" t="s">
        <v>1375</v>
      </c>
      <c r="C555" t="s">
        <v>1376</v>
      </c>
    </row>
    <row r="556" spans="1:3" ht="15">
      <c r="A556" t="s">
        <v>2478</v>
      </c>
      <c r="B556" t="s">
        <v>1378</v>
      </c>
      <c r="C556" t="s">
        <v>1379</v>
      </c>
    </row>
    <row r="557" spans="1:3" ht="15">
      <c r="A557" t="s">
        <v>2479</v>
      </c>
      <c r="B557" t="s">
        <v>1380</v>
      </c>
      <c r="C557" t="s">
        <v>1381</v>
      </c>
    </row>
    <row r="558" spans="1:3" ht="15">
      <c r="A558" t="s">
        <v>2480</v>
      </c>
      <c r="B558" t="s">
        <v>1383</v>
      </c>
      <c r="C558" t="s">
        <v>1384</v>
      </c>
    </row>
    <row r="559" spans="1:3" ht="15">
      <c r="A559" t="s">
        <v>2481</v>
      </c>
      <c r="B559" t="s">
        <v>1386</v>
      </c>
      <c r="C559" t="s">
        <v>1387</v>
      </c>
    </row>
    <row r="560" spans="1:3" ht="15">
      <c r="A560" t="s">
        <v>2482</v>
      </c>
      <c r="B560" t="s">
        <v>1389</v>
      </c>
      <c r="C560" t="s">
        <v>1390</v>
      </c>
    </row>
    <row r="561" spans="1:3" ht="15">
      <c r="A561" t="s">
        <v>2483</v>
      </c>
      <c r="B561" t="s">
        <v>1392</v>
      </c>
      <c r="C561" t="s">
        <v>1393</v>
      </c>
    </row>
    <row r="562" spans="1:3" ht="15">
      <c r="A562" t="s">
        <v>2484</v>
      </c>
      <c r="B562" t="s">
        <v>1394</v>
      </c>
      <c r="C562" t="s">
        <v>1395</v>
      </c>
    </row>
    <row r="563" spans="1:3" ht="15">
      <c r="A563" t="s">
        <v>2485</v>
      </c>
      <c r="B563" t="s">
        <v>1397</v>
      </c>
      <c r="C563" t="s">
        <v>1398</v>
      </c>
    </row>
    <row r="564" spans="1:3" ht="15">
      <c r="A564" t="s">
        <v>2486</v>
      </c>
      <c r="B564" t="s">
        <v>1400</v>
      </c>
      <c r="C564" t="s">
        <v>1401</v>
      </c>
    </row>
    <row r="565" spans="1:3" ht="15">
      <c r="A565" t="s">
        <v>2487</v>
      </c>
      <c r="B565" t="s">
        <v>1404</v>
      </c>
      <c r="C565" t="s">
        <v>1405</v>
      </c>
    </row>
    <row r="566" spans="1:3" ht="15">
      <c r="A566" t="s">
        <v>2488</v>
      </c>
      <c r="B566" t="s">
        <v>1406</v>
      </c>
      <c r="C566" t="s">
        <v>1407</v>
      </c>
    </row>
    <row r="567" spans="1:3" ht="15">
      <c r="A567" t="s">
        <v>2489</v>
      </c>
      <c r="B567" t="s">
        <v>1409</v>
      </c>
      <c r="C567" t="s">
        <v>1410</v>
      </c>
    </row>
    <row r="568" spans="1:3" ht="15">
      <c r="A568" t="s">
        <v>2490</v>
      </c>
      <c r="B568" t="s">
        <v>1412</v>
      </c>
      <c r="C568" t="s">
        <v>1413</v>
      </c>
    </row>
    <row r="569" spans="1:3" ht="15">
      <c r="A569" t="s">
        <v>2491</v>
      </c>
      <c r="B569" t="s">
        <v>1414</v>
      </c>
      <c r="C569" t="s">
        <v>1415</v>
      </c>
    </row>
    <row r="570" spans="1:3" ht="15">
      <c r="A570" t="s">
        <v>2492</v>
      </c>
      <c r="B570" t="s">
        <v>1418</v>
      </c>
      <c r="C570" t="s">
        <v>1419</v>
      </c>
    </row>
    <row r="571" spans="1:3" ht="15">
      <c r="A571" t="s">
        <v>2493</v>
      </c>
      <c r="B571" t="s">
        <v>1421</v>
      </c>
      <c r="C571" t="s">
        <v>1422</v>
      </c>
    </row>
    <row r="572" spans="1:3" ht="15">
      <c r="A572" t="s">
        <v>2494</v>
      </c>
      <c r="B572" t="s">
        <v>1424</v>
      </c>
      <c r="C572" t="s">
        <v>1425</v>
      </c>
    </row>
    <row r="573" spans="1:3" ht="15">
      <c r="A573" t="s">
        <v>2495</v>
      </c>
      <c r="B573" t="s">
        <v>1427</v>
      </c>
      <c r="C573" t="s">
        <v>1428</v>
      </c>
    </row>
    <row r="574" spans="1:3" ht="15">
      <c r="A574" t="s">
        <v>2496</v>
      </c>
      <c r="B574" t="s">
        <v>1431</v>
      </c>
      <c r="C574" t="s">
        <v>1432</v>
      </c>
    </row>
    <row r="575" spans="1:3" ht="15">
      <c r="A575" t="s">
        <v>2497</v>
      </c>
      <c r="B575" t="s">
        <v>1433</v>
      </c>
      <c r="C575" t="s">
        <v>1434</v>
      </c>
    </row>
    <row r="576" spans="1:3" ht="15">
      <c r="A576" t="s">
        <v>2498</v>
      </c>
      <c r="B576" t="s">
        <v>1437</v>
      </c>
      <c r="C576" t="s">
        <v>1438</v>
      </c>
    </row>
    <row r="577" spans="1:3" ht="15">
      <c r="A577" t="s">
        <v>2499</v>
      </c>
      <c r="B577" t="s">
        <v>1439</v>
      </c>
      <c r="C577" t="s">
        <v>1440</v>
      </c>
    </row>
    <row r="578" spans="1:3" ht="15">
      <c r="A578" t="s">
        <v>2500</v>
      </c>
      <c r="B578" t="s">
        <v>1442</v>
      </c>
      <c r="C578" t="s">
        <v>1443</v>
      </c>
    </row>
    <row r="579" spans="1:3" ht="15">
      <c r="A579" t="s">
        <v>2501</v>
      </c>
      <c r="B579" t="s">
        <v>1446</v>
      </c>
      <c r="C579" t="s">
        <v>1447</v>
      </c>
    </row>
    <row r="580" spans="1:3" ht="15">
      <c r="A580" t="s">
        <v>2502</v>
      </c>
      <c r="B580" t="s">
        <v>1448</v>
      </c>
      <c r="C580" t="s">
        <v>1449</v>
      </c>
    </row>
    <row r="581" spans="1:3" ht="15">
      <c r="A581" t="s">
        <v>2503</v>
      </c>
      <c r="B581" t="s">
        <v>1450</v>
      </c>
      <c r="C581" t="s">
        <v>1451</v>
      </c>
    </row>
    <row r="582" spans="1:3" ht="15">
      <c r="A582" t="s">
        <v>2504</v>
      </c>
      <c r="B582" t="s">
        <v>1453</v>
      </c>
      <c r="C582" t="s">
        <v>1454</v>
      </c>
    </row>
    <row r="583" spans="1:3" ht="15">
      <c r="A583" t="s">
        <v>2505</v>
      </c>
      <c r="B583" t="s">
        <v>1456</v>
      </c>
      <c r="C583" t="s">
        <v>1457</v>
      </c>
    </row>
    <row r="584" spans="1:3" ht="15">
      <c r="A584" t="s">
        <v>2506</v>
      </c>
      <c r="B584" t="s">
        <v>1459</v>
      </c>
      <c r="C584" t="s">
        <v>1460</v>
      </c>
    </row>
    <row r="585" spans="1:3" ht="15">
      <c r="A585" t="s">
        <v>2507</v>
      </c>
      <c r="B585" t="s">
        <v>1462</v>
      </c>
      <c r="C585" t="s">
        <v>1463</v>
      </c>
    </row>
    <row r="586" spans="1:3" ht="15">
      <c r="A586" t="s">
        <v>2508</v>
      </c>
      <c r="B586" t="s">
        <v>1464</v>
      </c>
      <c r="C586" t="s">
        <v>1465</v>
      </c>
    </row>
    <row r="587" spans="1:3" ht="15">
      <c r="A587" t="s">
        <v>2509</v>
      </c>
      <c r="B587" t="s">
        <v>1466</v>
      </c>
      <c r="C587" t="s">
        <v>1467</v>
      </c>
    </row>
    <row r="588" spans="1:3" ht="15">
      <c r="A588" t="s">
        <v>2510</v>
      </c>
      <c r="B588" t="s">
        <v>1468</v>
      </c>
      <c r="C588" t="s">
        <v>1469</v>
      </c>
    </row>
    <row r="589" spans="1:3" ht="15">
      <c r="A589" t="s">
        <v>2511</v>
      </c>
      <c r="B589" t="s">
        <v>1470</v>
      </c>
      <c r="C589" t="s">
        <v>1471</v>
      </c>
    </row>
    <row r="590" spans="1:3" ht="15">
      <c r="A590" t="s">
        <v>2512</v>
      </c>
      <c r="B590" t="s">
        <v>1472</v>
      </c>
      <c r="C590" t="s">
        <v>1473</v>
      </c>
    </row>
    <row r="591" spans="1:3" ht="15">
      <c r="A591" t="s">
        <v>2513</v>
      </c>
      <c r="B591" t="s">
        <v>1475</v>
      </c>
      <c r="C591" t="s">
        <v>1476</v>
      </c>
    </row>
    <row r="592" spans="1:3" ht="15">
      <c r="A592" t="s">
        <v>2514</v>
      </c>
      <c r="B592" t="s">
        <v>1477</v>
      </c>
      <c r="C592" t="s">
        <v>1478</v>
      </c>
    </row>
    <row r="593" spans="1:3" ht="15">
      <c r="A593" t="s">
        <v>2515</v>
      </c>
      <c r="B593" t="s">
        <v>1480</v>
      </c>
      <c r="C593" t="s">
        <v>1481</v>
      </c>
    </row>
    <row r="594" spans="1:3" ht="15">
      <c r="A594" t="s">
        <v>2516</v>
      </c>
      <c r="B594" t="s">
        <v>1482</v>
      </c>
      <c r="C594" t="s">
        <v>1483</v>
      </c>
    </row>
    <row r="595" spans="1:3" ht="15">
      <c r="A595" t="s">
        <v>2517</v>
      </c>
      <c r="B595" t="s">
        <v>1484</v>
      </c>
      <c r="C595" t="s">
        <v>1485</v>
      </c>
    </row>
    <row r="596" spans="1:3" ht="15">
      <c r="A596" t="s">
        <v>2518</v>
      </c>
      <c r="B596" t="s">
        <v>1487</v>
      </c>
      <c r="C596" t="s">
        <v>1488</v>
      </c>
    </row>
    <row r="597" spans="1:3" ht="15">
      <c r="A597" t="s">
        <v>2519</v>
      </c>
      <c r="B597" t="s">
        <v>1489</v>
      </c>
      <c r="C597" t="s">
        <v>1490</v>
      </c>
    </row>
    <row r="598" spans="1:3" ht="15">
      <c r="A598" t="s">
        <v>2520</v>
      </c>
      <c r="B598" t="s">
        <v>1492</v>
      </c>
      <c r="C598" t="s">
        <v>1493</v>
      </c>
    </row>
    <row r="599" spans="1:3" ht="15">
      <c r="A599" t="s">
        <v>2521</v>
      </c>
      <c r="B599" t="s">
        <v>1494</v>
      </c>
      <c r="C599" t="s">
        <v>1495</v>
      </c>
    </row>
    <row r="600" spans="1:3" ht="15">
      <c r="A600" t="s">
        <v>2522</v>
      </c>
      <c r="B600" t="s">
        <v>1496</v>
      </c>
      <c r="C600" t="s">
        <v>1497</v>
      </c>
    </row>
    <row r="601" spans="1:3" ht="15">
      <c r="A601" t="s">
        <v>2523</v>
      </c>
      <c r="B601" t="s">
        <v>1498</v>
      </c>
      <c r="C601" t="s">
        <v>1499</v>
      </c>
    </row>
    <row r="602" spans="1:3" ht="15">
      <c r="A602" t="s">
        <v>2524</v>
      </c>
      <c r="B602" t="s">
        <v>1500</v>
      </c>
      <c r="C602" t="s">
        <v>1501</v>
      </c>
    </row>
    <row r="603" spans="1:3" ht="15">
      <c r="A603" t="s">
        <v>2525</v>
      </c>
      <c r="B603" t="s">
        <v>1502</v>
      </c>
      <c r="C603" t="s">
        <v>1503</v>
      </c>
    </row>
    <row r="604" spans="1:3" ht="15">
      <c r="A604" t="s">
        <v>2526</v>
      </c>
      <c r="B604" t="s">
        <v>1505</v>
      </c>
      <c r="C604" t="s">
        <v>1506</v>
      </c>
    </row>
    <row r="605" spans="1:3" ht="15">
      <c r="A605" t="s">
        <v>2527</v>
      </c>
      <c r="B605" t="s">
        <v>1507</v>
      </c>
      <c r="C605" t="s">
        <v>1508</v>
      </c>
    </row>
    <row r="606" spans="1:3" ht="15">
      <c r="A606" t="s">
        <v>2528</v>
      </c>
      <c r="B606" t="s">
        <v>1510</v>
      </c>
      <c r="C606" t="s">
        <v>1511</v>
      </c>
    </row>
    <row r="607" spans="1:3" ht="15">
      <c r="A607" t="s">
        <v>2529</v>
      </c>
      <c r="B607" t="s">
        <v>1513</v>
      </c>
      <c r="C607" t="s">
        <v>1514</v>
      </c>
    </row>
    <row r="608" spans="1:3" ht="15">
      <c r="A608" t="s">
        <v>2530</v>
      </c>
      <c r="B608" t="s">
        <v>1515</v>
      </c>
      <c r="C608" t="s">
        <v>1516</v>
      </c>
    </row>
    <row r="609" spans="1:3" ht="15">
      <c r="A609" t="s">
        <v>2531</v>
      </c>
      <c r="B609" t="s">
        <v>1517</v>
      </c>
      <c r="C609" t="s">
        <v>1518</v>
      </c>
    </row>
    <row r="610" spans="1:3" ht="15">
      <c r="A610" t="s">
        <v>2532</v>
      </c>
      <c r="B610" t="s">
        <v>1519</v>
      </c>
      <c r="C610" t="s">
        <v>1520</v>
      </c>
    </row>
    <row r="611" spans="1:3" ht="15">
      <c r="A611" t="s">
        <v>2533</v>
      </c>
      <c r="B611" t="s">
        <v>1521</v>
      </c>
      <c r="C611" t="s">
        <v>1522</v>
      </c>
    </row>
    <row r="612" spans="1:3" ht="15">
      <c r="A612" t="s">
        <v>2534</v>
      </c>
      <c r="B612" t="s">
        <v>1525</v>
      </c>
      <c r="C612" t="s">
        <v>1526</v>
      </c>
    </row>
    <row r="613" spans="1:3" ht="15">
      <c r="A613" t="s">
        <v>2535</v>
      </c>
      <c r="B613" t="s">
        <v>1528</v>
      </c>
      <c r="C613" t="s">
        <v>1529</v>
      </c>
    </row>
    <row r="614" spans="1:3" ht="15">
      <c r="A614" t="s">
        <v>2536</v>
      </c>
      <c r="B614" t="s">
        <v>1530</v>
      </c>
      <c r="C614" t="s">
        <v>1531</v>
      </c>
    </row>
    <row r="615" spans="1:3" ht="15">
      <c r="A615" t="s">
        <v>2537</v>
      </c>
      <c r="B615" t="s">
        <v>1533</v>
      </c>
      <c r="C615" t="s">
        <v>1534</v>
      </c>
    </row>
    <row r="616" spans="1:3" ht="15">
      <c r="A616" t="s">
        <v>2538</v>
      </c>
      <c r="B616" t="s">
        <v>1537</v>
      </c>
      <c r="C616" t="s">
        <v>1538</v>
      </c>
    </row>
    <row r="617" spans="1:3" ht="15">
      <c r="A617" t="s">
        <v>2539</v>
      </c>
      <c r="B617" t="s">
        <v>1539</v>
      </c>
      <c r="C617" t="s">
        <v>1540</v>
      </c>
    </row>
    <row r="618" spans="1:3" ht="15">
      <c r="A618" t="s">
        <v>2540</v>
      </c>
      <c r="B618" t="s">
        <v>1543</v>
      </c>
      <c r="C618" t="s">
        <v>1544</v>
      </c>
    </row>
    <row r="619" spans="1:3" ht="15">
      <c r="A619" t="s">
        <v>2541</v>
      </c>
      <c r="B619" t="s">
        <v>1545</v>
      </c>
      <c r="C619" t="s">
        <v>1546</v>
      </c>
    </row>
    <row r="620" spans="1:3" ht="15">
      <c r="A620" t="s">
        <v>2542</v>
      </c>
      <c r="B620" t="s">
        <v>1547</v>
      </c>
      <c r="C620" t="s">
        <v>1548</v>
      </c>
    </row>
    <row r="621" spans="1:3" ht="15">
      <c r="A621" t="s">
        <v>2543</v>
      </c>
      <c r="B621" t="s">
        <v>1549</v>
      </c>
      <c r="C621" t="s">
        <v>1550</v>
      </c>
    </row>
    <row r="622" spans="1:3" ht="15">
      <c r="A622" t="s">
        <v>2544</v>
      </c>
      <c r="B622" t="s">
        <v>1551</v>
      </c>
      <c r="C622" t="s">
        <v>1933</v>
      </c>
    </row>
    <row r="623" spans="1:3" ht="15">
      <c r="A623" t="s">
        <v>2545</v>
      </c>
      <c r="B623" t="s">
        <v>1549</v>
      </c>
      <c r="C623" t="s">
        <v>1553</v>
      </c>
    </row>
    <row r="624" spans="1:3" ht="15">
      <c r="A624" t="s">
        <v>2546</v>
      </c>
      <c r="B624" t="s">
        <v>1555</v>
      </c>
      <c r="C624" t="s">
        <v>1556</v>
      </c>
    </row>
    <row r="625" spans="1:3" ht="15">
      <c r="A625" t="s">
        <v>2547</v>
      </c>
      <c r="B625" t="s">
        <v>1558</v>
      </c>
      <c r="C625" t="s">
        <v>1559</v>
      </c>
    </row>
    <row r="626" spans="1:3" ht="15">
      <c r="A626" t="s">
        <v>2548</v>
      </c>
      <c r="B626" t="s">
        <v>1561</v>
      </c>
      <c r="C626" t="s">
        <v>1562</v>
      </c>
    </row>
    <row r="627" spans="1:3" ht="15">
      <c r="A627" t="s">
        <v>2549</v>
      </c>
      <c r="B627" t="s">
        <v>1564</v>
      </c>
      <c r="C627" t="s">
        <v>1565</v>
      </c>
    </row>
    <row r="628" spans="1:3" ht="15">
      <c r="A628" t="s">
        <v>2550</v>
      </c>
      <c r="B628" t="s">
        <v>1566</v>
      </c>
      <c r="C628" t="s">
        <v>1567</v>
      </c>
    </row>
    <row r="629" spans="1:3" ht="15">
      <c r="A629" t="s">
        <v>2551</v>
      </c>
      <c r="B629" t="s">
        <v>1568</v>
      </c>
      <c r="C629" t="s">
        <v>1569</v>
      </c>
    </row>
    <row r="630" spans="1:3" ht="15">
      <c r="A630" t="s">
        <v>2552</v>
      </c>
      <c r="B630" t="s">
        <v>1571</v>
      </c>
      <c r="C630" t="s">
        <v>1572</v>
      </c>
    </row>
    <row r="631" spans="1:3" ht="15">
      <c r="A631" t="s">
        <v>2553</v>
      </c>
      <c r="B631" t="s">
        <v>1573</v>
      </c>
      <c r="C631" t="s">
        <v>1574</v>
      </c>
    </row>
    <row r="632" spans="1:3" ht="15">
      <c r="A632" t="s">
        <v>2554</v>
      </c>
      <c r="B632" t="s">
        <v>1575</v>
      </c>
      <c r="C632" t="s">
        <v>1576</v>
      </c>
    </row>
    <row r="633" spans="1:3" ht="15">
      <c r="A633" t="s">
        <v>2555</v>
      </c>
      <c r="B633" t="s">
        <v>1577</v>
      </c>
      <c r="C633" t="s">
        <v>1578</v>
      </c>
    </row>
    <row r="634" spans="1:3" ht="15">
      <c r="A634" t="s">
        <v>2556</v>
      </c>
      <c r="B634" t="s">
        <v>1579</v>
      </c>
      <c r="C634" t="s">
        <v>1580</v>
      </c>
    </row>
    <row r="635" spans="1:3" ht="15">
      <c r="A635" t="s">
        <v>2557</v>
      </c>
      <c r="B635" t="s">
        <v>1581</v>
      </c>
      <c r="C635" t="s">
        <v>1582</v>
      </c>
    </row>
    <row r="636" spans="1:3" ht="15">
      <c r="A636" t="s">
        <v>2558</v>
      </c>
      <c r="B636" t="s">
        <v>1583</v>
      </c>
      <c r="C636" t="s">
        <v>1584</v>
      </c>
    </row>
    <row r="637" spans="1:3" ht="15">
      <c r="A637" t="s">
        <v>2559</v>
      </c>
      <c r="B637" t="s">
        <v>1585</v>
      </c>
      <c r="C637" t="s">
        <v>1586</v>
      </c>
    </row>
    <row r="638" spans="1:3" ht="15">
      <c r="A638" t="s">
        <v>2560</v>
      </c>
      <c r="B638" t="s">
        <v>1587</v>
      </c>
      <c r="C638" t="s">
        <v>1588</v>
      </c>
    </row>
    <row r="639" spans="1:3" ht="15">
      <c r="A639" t="s">
        <v>2561</v>
      </c>
      <c r="B639" t="s">
        <v>1589</v>
      </c>
      <c r="C639" t="s">
        <v>1590</v>
      </c>
    </row>
    <row r="640" spans="1:3" ht="15">
      <c r="A640" t="s">
        <v>2562</v>
      </c>
      <c r="B640" t="s">
        <v>1591</v>
      </c>
      <c r="C640" t="s">
        <v>1592</v>
      </c>
    </row>
    <row r="641" spans="1:3" ht="15">
      <c r="A641" t="s">
        <v>2563</v>
      </c>
      <c r="B641" t="s">
        <v>1593</v>
      </c>
      <c r="C641" t="s">
        <v>1594</v>
      </c>
    </row>
    <row r="642" spans="1:3" ht="15">
      <c r="A642" t="s">
        <v>2564</v>
      </c>
      <c r="B642" t="s">
        <v>1595</v>
      </c>
      <c r="C642" t="s">
        <v>1596</v>
      </c>
    </row>
    <row r="643" spans="1:3" ht="15">
      <c r="A643" t="s">
        <v>2565</v>
      </c>
      <c r="B643" t="s">
        <v>1598</v>
      </c>
      <c r="C643" t="s">
        <v>1599</v>
      </c>
    </row>
    <row r="644" spans="1:3" ht="15">
      <c r="A644" t="s">
        <v>2566</v>
      </c>
      <c r="B644" t="s">
        <v>1601</v>
      </c>
      <c r="C644" t="s">
        <v>1602</v>
      </c>
    </row>
    <row r="645" spans="1:3" ht="15">
      <c r="A645" t="s">
        <v>2567</v>
      </c>
      <c r="B645" t="s">
        <v>1603</v>
      </c>
      <c r="C645" t="s">
        <v>1604</v>
      </c>
    </row>
    <row r="646" spans="1:3" ht="15">
      <c r="A646" t="s">
        <v>2568</v>
      </c>
      <c r="B646" t="s">
        <v>1605</v>
      </c>
      <c r="C646" t="s">
        <v>1606</v>
      </c>
    </row>
    <row r="647" spans="1:3" ht="15">
      <c r="A647" t="s">
        <v>2569</v>
      </c>
      <c r="B647" t="s">
        <v>1607</v>
      </c>
      <c r="C647" t="s">
        <v>1608</v>
      </c>
    </row>
    <row r="648" spans="1:3" ht="15">
      <c r="A648" t="s">
        <v>2570</v>
      </c>
      <c r="B648" t="s">
        <v>1610</v>
      </c>
      <c r="C648" t="s">
        <v>1611</v>
      </c>
    </row>
    <row r="649" spans="1:3" ht="15">
      <c r="A649" t="s">
        <v>2571</v>
      </c>
      <c r="B649" t="s">
        <v>1613</v>
      </c>
      <c r="C649" t="s">
        <v>1614</v>
      </c>
    </row>
    <row r="650" spans="1:3" ht="15">
      <c r="A650" t="s">
        <v>2572</v>
      </c>
      <c r="B650" t="s">
        <v>1616</v>
      </c>
      <c r="C650" t="s">
        <v>1617</v>
      </c>
    </row>
    <row r="651" spans="1:3" ht="15">
      <c r="A651" t="s">
        <v>2573</v>
      </c>
      <c r="B651" t="s">
        <v>1618</v>
      </c>
      <c r="C651" t="s">
        <v>1619</v>
      </c>
    </row>
    <row r="652" spans="1:3" ht="15">
      <c r="A652" t="s">
        <v>2574</v>
      </c>
      <c r="B652" t="s">
        <v>1621</v>
      </c>
      <c r="C652" t="s">
        <v>1622</v>
      </c>
    </row>
    <row r="653" spans="1:3" ht="15">
      <c r="A653" t="s">
        <v>2575</v>
      </c>
      <c r="B653" t="s">
        <v>1623</v>
      </c>
      <c r="C653" t="s">
        <v>1624</v>
      </c>
    </row>
    <row r="654" spans="1:3" ht="15">
      <c r="A654" t="s">
        <v>2576</v>
      </c>
      <c r="B654" t="s">
        <v>1625</v>
      </c>
      <c r="C654" t="s">
        <v>1626</v>
      </c>
    </row>
    <row r="655" spans="1:3" ht="15">
      <c r="A655" t="s">
        <v>2577</v>
      </c>
      <c r="B655" t="s">
        <v>1627</v>
      </c>
      <c r="C655" t="s">
        <v>1628</v>
      </c>
    </row>
    <row r="656" spans="1:3" ht="15">
      <c r="A656" t="s">
        <v>2578</v>
      </c>
      <c r="B656" t="s">
        <v>1631</v>
      </c>
      <c r="C656" t="s">
        <v>1632</v>
      </c>
    </row>
    <row r="657" spans="1:3" ht="15">
      <c r="A657" t="s">
        <v>2579</v>
      </c>
      <c r="B657" t="s">
        <v>1633</v>
      </c>
      <c r="C657" t="s">
        <v>1634</v>
      </c>
    </row>
    <row r="658" spans="1:3" ht="15">
      <c r="A658" t="s">
        <v>2580</v>
      </c>
      <c r="B658" t="s">
        <v>1636</v>
      </c>
      <c r="C658" t="s">
        <v>1637</v>
      </c>
    </row>
    <row r="659" spans="1:3" ht="15">
      <c r="A659" t="s">
        <v>2581</v>
      </c>
      <c r="B659" t="s">
        <v>1638</v>
      </c>
      <c r="C659" t="s">
        <v>1639</v>
      </c>
    </row>
    <row r="660" spans="1:3" ht="15">
      <c r="A660" t="s">
        <v>2582</v>
      </c>
      <c r="B660" t="s">
        <v>1640</v>
      </c>
      <c r="C660" t="s">
        <v>1641</v>
      </c>
    </row>
    <row r="661" spans="1:3" ht="15">
      <c r="A661" t="s">
        <v>2583</v>
      </c>
      <c r="B661" t="s">
        <v>1642</v>
      </c>
      <c r="C661" t="s">
        <v>1643</v>
      </c>
    </row>
    <row r="662" spans="1:3" ht="15">
      <c r="A662" t="s">
        <v>2584</v>
      </c>
      <c r="B662" t="s">
        <v>1644</v>
      </c>
      <c r="C662" t="s">
        <v>1645</v>
      </c>
    </row>
    <row r="663" spans="1:3" ht="15">
      <c r="A663" t="s">
        <v>2585</v>
      </c>
      <c r="B663" t="s">
        <v>1648</v>
      </c>
      <c r="C663" t="s">
        <v>1649</v>
      </c>
    </row>
    <row r="664" spans="1:3" ht="15">
      <c r="A664" t="s">
        <v>2586</v>
      </c>
      <c r="B664" t="s">
        <v>1650</v>
      </c>
      <c r="C664" t="s">
        <v>1651</v>
      </c>
    </row>
    <row r="665" spans="1:3" ht="15">
      <c r="A665" t="s">
        <v>2587</v>
      </c>
      <c r="B665" t="s">
        <v>1654</v>
      </c>
      <c r="C665" t="s">
        <v>1655</v>
      </c>
    </row>
    <row r="666" spans="1:3" ht="15">
      <c r="A666" t="s">
        <v>2588</v>
      </c>
      <c r="B666" t="s">
        <v>1657</v>
      </c>
      <c r="C666" t="s">
        <v>1658</v>
      </c>
    </row>
    <row r="667" spans="1:3" ht="15">
      <c r="A667" t="s">
        <v>2589</v>
      </c>
      <c r="B667" t="s">
        <v>1659</v>
      </c>
      <c r="C667" t="s">
        <v>1660</v>
      </c>
    </row>
    <row r="668" spans="1:3" ht="15">
      <c r="A668" t="s">
        <v>2590</v>
      </c>
      <c r="B668" t="s">
        <v>1662</v>
      </c>
      <c r="C668" t="s">
        <v>1663</v>
      </c>
    </row>
    <row r="669" spans="1:3" ht="15">
      <c r="A669" t="s">
        <v>2591</v>
      </c>
      <c r="B669" t="s">
        <v>1666</v>
      </c>
      <c r="C669" t="s">
        <v>1667</v>
      </c>
    </row>
    <row r="670" spans="1:3" ht="15">
      <c r="A670" t="s">
        <v>2592</v>
      </c>
      <c r="B670" t="s">
        <v>1669</v>
      </c>
      <c r="C670" t="s">
        <v>1670</v>
      </c>
    </row>
    <row r="671" spans="1:3" ht="15">
      <c r="A671" t="s">
        <v>2593</v>
      </c>
      <c r="B671" t="s">
        <v>1673</v>
      </c>
      <c r="C671" t="s">
        <v>1674</v>
      </c>
    </row>
    <row r="672" spans="1:3" ht="15">
      <c r="A672" t="s">
        <v>2594</v>
      </c>
      <c r="B672" t="s">
        <v>1676</v>
      </c>
      <c r="C672" t="s">
        <v>1677</v>
      </c>
    </row>
    <row r="673" spans="1:3" ht="15">
      <c r="A673" t="s">
        <v>2595</v>
      </c>
      <c r="B673" t="s">
        <v>1678</v>
      </c>
      <c r="C673" t="s">
        <v>1679</v>
      </c>
    </row>
    <row r="674" spans="1:3" ht="15">
      <c r="A674" t="s">
        <v>2596</v>
      </c>
      <c r="B674" t="s">
        <v>1682</v>
      </c>
      <c r="C674" t="s">
        <v>1683</v>
      </c>
    </row>
    <row r="675" spans="1:3" ht="15">
      <c r="A675" t="s">
        <v>2597</v>
      </c>
      <c r="B675" t="s">
        <v>1685</v>
      </c>
      <c r="C675" t="s">
        <v>1686</v>
      </c>
    </row>
    <row r="676" spans="1:3" ht="15">
      <c r="A676" t="s">
        <v>2598</v>
      </c>
      <c r="B676" t="s">
        <v>1687</v>
      </c>
      <c r="C676" t="s">
        <v>1688</v>
      </c>
    </row>
    <row r="677" spans="1:3" ht="15">
      <c r="A677" t="s">
        <v>2599</v>
      </c>
      <c r="B677" t="s">
        <v>1689</v>
      </c>
      <c r="C677" t="s">
        <v>1690</v>
      </c>
    </row>
    <row r="678" spans="1:3" ht="15">
      <c r="A678" t="s">
        <v>2600</v>
      </c>
      <c r="B678" t="s">
        <v>1691</v>
      </c>
      <c r="C678" t="s">
        <v>1692</v>
      </c>
    </row>
    <row r="679" spans="1:3" ht="15">
      <c r="A679" t="s">
        <v>2601</v>
      </c>
      <c r="B679" t="s">
        <v>1693</v>
      </c>
      <c r="C679" t="s">
        <v>1694</v>
      </c>
    </row>
    <row r="680" spans="1:3" ht="15">
      <c r="A680" t="s">
        <v>2602</v>
      </c>
      <c r="B680" t="s">
        <v>1695</v>
      </c>
      <c r="C680" t="s">
        <v>1696</v>
      </c>
    </row>
    <row r="681" spans="1:3" ht="15">
      <c r="A681" t="s">
        <v>2603</v>
      </c>
      <c r="B681" t="s">
        <v>1699</v>
      </c>
      <c r="C681" t="s">
        <v>1700</v>
      </c>
    </row>
    <row r="682" spans="1:3" ht="15">
      <c r="A682" t="s">
        <v>2604</v>
      </c>
      <c r="B682" t="s">
        <v>1702</v>
      </c>
      <c r="C682" t="s">
        <v>1703</v>
      </c>
    </row>
    <row r="683" spans="1:3" ht="15">
      <c r="A683" t="s">
        <v>2605</v>
      </c>
      <c r="B683" t="s">
        <v>1705</v>
      </c>
      <c r="C683" t="s">
        <v>1706</v>
      </c>
    </row>
    <row r="684" spans="1:3" ht="15">
      <c r="A684" t="s">
        <v>2606</v>
      </c>
      <c r="B684" t="s">
        <v>1709</v>
      </c>
      <c r="C684" t="s">
        <v>1710</v>
      </c>
    </row>
    <row r="685" spans="1:3" ht="15">
      <c r="A685" t="s">
        <v>2607</v>
      </c>
      <c r="B685" t="s">
        <v>1711</v>
      </c>
      <c r="C685" t="s">
        <v>1712</v>
      </c>
    </row>
    <row r="686" spans="1:3" ht="15">
      <c r="A686" t="s">
        <v>2608</v>
      </c>
      <c r="B686" t="s">
        <v>1714</v>
      </c>
      <c r="C686" t="s">
        <v>1715</v>
      </c>
    </row>
    <row r="687" spans="1:3" ht="15">
      <c r="A687" t="s">
        <v>2609</v>
      </c>
      <c r="B687" t="s">
        <v>1717</v>
      </c>
      <c r="C687" t="s">
        <v>1718</v>
      </c>
    </row>
    <row r="688" spans="1:3" ht="15">
      <c r="A688" t="s">
        <v>2610</v>
      </c>
      <c r="B688" t="s">
        <v>1720</v>
      </c>
      <c r="C688" t="s">
        <v>1721</v>
      </c>
    </row>
    <row r="689" spans="1:3" ht="15">
      <c r="A689" t="s">
        <v>2611</v>
      </c>
      <c r="B689" t="s">
        <v>1722</v>
      </c>
      <c r="C689" t="s">
        <v>1723</v>
      </c>
    </row>
    <row r="690" spans="1:3" ht="15">
      <c r="A690" t="s">
        <v>2612</v>
      </c>
      <c r="B690" t="s">
        <v>1726</v>
      </c>
      <c r="C690" t="s">
        <v>1727</v>
      </c>
    </row>
    <row r="691" spans="1:3" ht="15">
      <c r="A691" t="s">
        <v>2613</v>
      </c>
      <c r="B691" t="s">
        <v>1729</v>
      </c>
      <c r="C691" t="s">
        <v>1730</v>
      </c>
    </row>
    <row r="692" spans="1:3" ht="15">
      <c r="A692" t="s">
        <v>2614</v>
      </c>
      <c r="B692" t="s">
        <v>1732</v>
      </c>
      <c r="C692" t="s">
        <v>1733</v>
      </c>
    </row>
    <row r="693" spans="1:3" ht="15">
      <c r="A693" t="s">
        <v>2615</v>
      </c>
      <c r="B693" t="s">
        <v>1736</v>
      </c>
      <c r="C693" t="s">
        <v>1737</v>
      </c>
    </row>
    <row r="694" spans="1:3" ht="15">
      <c r="A694" t="s">
        <v>2616</v>
      </c>
      <c r="B694" t="s">
        <v>1738</v>
      </c>
      <c r="C694" t="s">
        <v>1739</v>
      </c>
    </row>
    <row r="695" spans="1:3" ht="15">
      <c r="A695" t="s">
        <v>2617</v>
      </c>
      <c r="B695" t="s">
        <v>1740</v>
      </c>
      <c r="C695" t="s">
        <v>1741</v>
      </c>
    </row>
    <row r="696" spans="1:3" ht="15">
      <c r="A696" t="s">
        <v>2618</v>
      </c>
      <c r="B696" t="s">
        <v>1744</v>
      </c>
      <c r="C696" t="s">
        <v>1745</v>
      </c>
    </row>
    <row r="697" spans="1:3" ht="15">
      <c r="A697" t="s">
        <v>2619</v>
      </c>
      <c r="B697" t="s">
        <v>1747</v>
      </c>
      <c r="C697" t="s">
        <v>1748</v>
      </c>
    </row>
    <row r="698" spans="1:3" ht="15">
      <c r="A698" t="s">
        <v>1751</v>
      </c>
      <c r="C698" t="s">
        <v>1749</v>
      </c>
    </row>
    <row r="699" spans="1:3" ht="15">
      <c r="A699" t="s">
        <v>2620</v>
      </c>
      <c r="B699" t="s">
        <v>1752</v>
      </c>
      <c r="C699" t="s">
        <v>1753</v>
      </c>
    </row>
    <row r="700" spans="1:3" ht="15">
      <c r="A700" t="s">
        <v>2621</v>
      </c>
      <c r="B700" t="s">
        <v>1756</v>
      </c>
      <c r="C700" t="s">
        <v>1757</v>
      </c>
    </row>
    <row r="701" spans="1:3" ht="15">
      <c r="A701" t="s">
        <v>2622</v>
      </c>
      <c r="B701" t="s">
        <v>1759</v>
      </c>
      <c r="C701" t="s">
        <v>1760</v>
      </c>
    </row>
    <row r="702" spans="1:3" ht="15">
      <c r="C702" t="s">
        <v>1761</v>
      </c>
    </row>
    <row r="703" spans="1:3" ht="15">
      <c r="A703" t="s">
        <v>1011</v>
      </c>
      <c r="C703" t="s">
        <v>1762</v>
      </c>
    </row>
    <row r="704" spans="1:3" ht="15">
      <c r="A704" t="s">
        <v>1011</v>
      </c>
      <c r="C704" t="s">
        <v>1763</v>
      </c>
    </row>
    <row r="705" spans="1:3" ht="15">
      <c r="A705" t="s">
        <v>1890</v>
      </c>
      <c r="C705" t="s">
        <v>1764</v>
      </c>
    </row>
    <row r="706" spans="1:3" ht="15">
      <c r="A706" t="s">
        <v>1028</v>
      </c>
      <c r="C706" t="s">
        <v>1765</v>
      </c>
    </row>
    <row r="707" spans="1:3" ht="15">
      <c r="A707" t="s">
        <v>1028</v>
      </c>
      <c r="C707" t="s">
        <v>1766</v>
      </c>
    </row>
    <row r="708" spans="1:3" ht="15">
      <c r="A708" t="s">
        <v>1889</v>
      </c>
      <c r="C708" t="s">
        <v>1767</v>
      </c>
    </row>
    <row r="709" spans="1:3" ht="15">
      <c r="A709" t="s">
        <v>1137</v>
      </c>
      <c r="C709" t="s">
        <v>1768</v>
      </c>
    </row>
    <row r="710" spans="1:3" ht="15">
      <c r="A710" t="s">
        <v>1137</v>
      </c>
      <c r="C710" t="s">
        <v>1769</v>
      </c>
    </row>
    <row r="711" spans="1:3" ht="15">
      <c r="A711" t="s">
        <v>1096</v>
      </c>
      <c r="C711" t="s">
        <v>1770</v>
      </c>
    </row>
    <row r="712" spans="1:3" ht="15">
      <c r="A712" t="s">
        <v>1096</v>
      </c>
      <c r="C712" t="s">
        <v>1771</v>
      </c>
    </row>
    <row r="713" spans="1:3" ht="15">
      <c r="A713" t="s">
        <v>1167</v>
      </c>
      <c r="C713" t="s">
        <v>1772</v>
      </c>
    </row>
    <row r="714" spans="1:3" ht="15">
      <c r="A714" t="s">
        <v>2624</v>
      </c>
      <c r="B714" t="s">
        <v>1883</v>
      </c>
      <c r="C714" t="s">
        <v>1773</v>
      </c>
    </row>
    <row r="715" spans="1:3" ht="15">
      <c r="A715" t="s">
        <v>1317</v>
      </c>
      <c r="C715" t="s">
        <v>1774</v>
      </c>
    </row>
    <row r="716" spans="1:3" ht="15">
      <c r="A716" t="s">
        <v>1776</v>
      </c>
      <c r="C716" t="s">
        <v>1775</v>
      </c>
    </row>
    <row r="717" spans="1:3" ht="15">
      <c r="A717" t="s">
        <v>1436</v>
      </c>
      <c r="C717" t="s">
        <v>1777</v>
      </c>
    </row>
    <row r="718" spans="1:3" ht="15">
      <c r="A718" t="s">
        <v>1436</v>
      </c>
      <c r="C718" t="s">
        <v>1778</v>
      </c>
    </row>
    <row r="719" spans="1:3" ht="15">
      <c r="A719" t="s">
        <v>1780</v>
      </c>
      <c r="C719" t="s">
        <v>1779</v>
      </c>
    </row>
    <row r="720" spans="1:3" ht="15">
      <c r="A720" t="s">
        <v>1797</v>
      </c>
      <c r="C720" t="s">
        <v>1796</v>
      </c>
    </row>
    <row r="721" spans="1:3" ht="15">
      <c r="A721" t="s">
        <v>1799</v>
      </c>
      <c r="C721" t="s">
        <v>1798</v>
      </c>
    </row>
    <row r="722" spans="1:3" ht="15">
      <c r="A722" t="s">
        <v>1799</v>
      </c>
      <c r="C722" t="s">
        <v>1800</v>
      </c>
    </row>
    <row r="723" spans="1:3" ht="15">
      <c r="A723" t="s">
        <v>1799</v>
      </c>
      <c r="C723" t="s">
        <v>1801</v>
      </c>
    </row>
    <row r="724" spans="1:3" ht="15">
      <c r="A724" t="s">
        <v>1799</v>
      </c>
      <c r="C724" t="s">
        <v>1802</v>
      </c>
    </row>
    <row r="725" spans="1:3" ht="15">
      <c r="A725" t="s">
        <v>1444</v>
      </c>
      <c r="C725" t="s">
        <v>1803</v>
      </c>
    </row>
    <row r="726" spans="1:3" ht="15">
      <c r="A726" t="s">
        <v>1444</v>
      </c>
      <c r="C726" t="s">
        <v>1804</v>
      </c>
    </row>
    <row r="727" spans="1:3" ht="15">
      <c r="A727" t="s">
        <v>1444</v>
      </c>
      <c r="C727" t="s">
        <v>1805</v>
      </c>
    </row>
    <row r="728" spans="1:3" ht="15">
      <c r="A728" t="s">
        <v>1444</v>
      </c>
      <c r="C728" t="s">
        <v>1806</v>
      </c>
    </row>
    <row r="729" spans="1:3" ht="15">
      <c r="A729" t="s">
        <v>1444</v>
      </c>
      <c r="C729" t="s">
        <v>1807</v>
      </c>
    </row>
    <row r="730" spans="1:3" ht="15">
      <c r="A730" t="s">
        <v>1444</v>
      </c>
      <c r="C730" t="s">
        <v>1808</v>
      </c>
    </row>
    <row r="731" spans="1:3" ht="15">
      <c r="A731" t="s">
        <v>1491</v>
      </c>
      <c r="C731" t="s">
        <v>1809</v>
      </c>
    </row>
    <row r="732" spans="1:3" ht="15">
      <c r="A732" t="s">
        <v>1491</v>
      </c>
      <c r="C732" t="s">
        <v>1810</v>
      </c>
    </row>
    <row r="733" spans="1:3" ht="15">
      <c r="A733" t="s">
        <v>1491</v>
      </c>
      <c r="C733" t="s">
        <v>1811</v>
      </c>
    </row>
    <row r="734" spans="1:3" ht="15">
      <c r="A734" t="s">
        <v>1813</v>
      </c>
      <c r="C734" t="s">
        <v>1812</v>
      </c>
    </row>
    <row r="735" spans="1:3" ht="15">
      <c r="A735" t="s">
        <v>1813</v>
      </c>
      <c r="C735" t="s">
        <v>1812</v>
      </c>
    </row>
    <row r="736" spans="1:3" ht="15">
      <c r="A736" t="s">
        <v>1814</v>
      </c>
      <c r="C736" t="s">
        <v>1815</v>
      </c>
    </row>
    <row r="737" spans="1:3" ht="15">
      <c r="A737" t="s">
        <v>1560</v>
      </c>
      <c r="C737" t="s">
        <v>1816</v>
      </c>
    </row>
    <row r="738" spans="1:3" ht="15">
      <c r="A738" t="s">
        <v>1818</v>
      </c>
      <c r="C738" t="s">
        <v>1817</v>
      </c>
    </row>
    <row r="739" spans="1:3" ht="15">
      <c r="A739" t="s">
        <v>508</v>
      </c>
      <c r="C739" t="s">
        <v>1819</v>
      </c>
    </row>
    <row r="740" spans="1:3" ht="15">
      <c r="A740" t="s">
        <v>508</v>
      </c>
      <c r="C740" t="s">
        <v>1820</v>
      </c>
    </row>
    <row r="741" spans="1:3" ht="15">
      <c r="A741" t="s">
        <v>2625</v>
      </c>
      <c r="B741" t="s">
        <v>1897</v>
      </c>
      <c r="C741" t="s">
        <v>1821</v>
      </c>
    </row>
    <row r="742" spans="1:3" ht="15">
      <c r="A742" t="s">
        <v>2626</v>
      </c>
      <c r="B742" t="s">
        <v>1896</v>
      </c>
      <c r="C742" t="s">
        <v>1822</v>
      </c>
    </row>
    <row r="743" spans="1:3" ht="15">
      <c r="A743" t="s">
        <v>2627</v>
      </c>
      <c r="B743" t="s">
        <v>1898</v>
      </c>
      <c r="C743" t="s">
        <v>1823</v>
      </c>
    </row>
    <row r="744" spans="1:3" ht="15">
      <c r="A744" t="s">
        <v>2628</v>
      </c>
      <c r="B744" t="s">
        <v>1899</v>
      </c>
      <c r="C744" t="s">
        <v>1824</v>
      </c>
    </row>
    <row r="745" spans="1:3" ht="15">
      <c r="A745" t="s">
        <v>512</v>
      </c>
      <c r="C745" t="s">
        <v>1825</v>
      </c>
    </row>
    <row r="746" spans="1:3" ht="15">
      <c r="A746" t="s">
        <v>513</v>
      </c>
      <c r="C746" t="s">
        <v>1826</v>
      </c>
    </row>
    <row r="747" spans="1:3" ht="15">
      <c r="A747" t="s">
        <v>2629</v>
      </c>
      <c r="B747" t="s">
        <v>1793</v>
      </c>
      <c r="C747" t="s">
        <v>1827</v>
      </c>
    </row>
    <row r="748" spans="1:3" ht="15">
      <c r="A748" t="s">
        <v>2630</v>
      </c>
      <c r="B748" t="s">
        <v>1900</v>
      </c>
      <c r="C748" t="s">
        <v>1828</v>
      </c>
    </row>
    <row r="749" spans="1:3" ht="15">
      <c r="A749" t="s">
        <v>2631</v>
      </c>
      <c r="B749" t="s">
        <v>1903</v>
      </c>
      <c r="C749" t="s">
        <v>1829</v>
      </c>
    </row>
    <row r="750" spans="1:3" ht="15">
      <c r="A750" t="s">
        <v>2632</v>
      </c>
      <c r="B750" t="s">
        <v>1901</v>
      </c>
      <c r="C750" t="s">
        <v>1830</v>
      </c>
    </row>
    <row r="751" spans="1:3" ht="15">
      <c r="A751" t="s">
        <v>2633</v>
      </c>
      <c r="B751" t="s">
        <v>1792</v>
      </c>
      <c r="C751" t="s">
        <v>1831</v>
      </c>
    </row>
    <row r="752" spans="1:3" ht="15">
      <c r="A752" t="s">
        <v>2634</v>
      </c>
      <c r="B752" t="s">
        <v>1902</v>
      </c>
      <c r="C752" t="s">
        <v>1832</v>
      </c>
    </row>
    <row r="753" spans="1:3" ht="15">
      <c r="A753" t="s">
        <v>2635</v>
      </c>
      <c r="B753" t="s">
        <v>1791</v>
      </c>
      <c r="C753" t="s">
        <v>1833</v>
      </c>
    </row>
    <row r="754" spans="1:3" ht="15">
      <c r="A754" t="s">
        <v>2636</v>
      </c>
      <c r="B754" t="s">
        <v>1886</v>
      </c>
      <c r="C754" t="s">
        <v>1834</v>
      </c>
    </row>
    <row r="755" spans="1:3" ht="15">
      <c r="A755" t="s">
        <v>2637</v>
      </c>
      <c r="B755" t="s">
        <v>1790</v>
      </c>
      <c r="C755" t="s">
        <v>1835</v>
      </c>
    </row>
    <row r="756" spans="1:3" ht="15">
      <c r="A756" t="s">
        <v>531</v>
      </c>
      <c r="C756" t="s">
        <v>1836</v>
      </c>
    </row>
    <row r="757" spans="1:3" ht="15">
      <c r="A757" t="s">
        <v>531</v>
      </c>
      <c r="C757" t="s">
        <v>1837</v>
      </c>
    </row>
    <row r="758" spans="1:3" ht="15">
      <c r="A758" t="s">
        <v>1839</v>
      </c>
      <c r="C758" t="s">
        <v>1838</v>
      </c>
    </row>
    <row r="759" spans="1:3" ht="15">
      <c r="A759" t="s">
        <v>2638</v>
      </c>
      <c r="B759" t="s">
        <v>1904</v>
      </c>
      <c r="C759" t="s">
        <v>1840</v>
      </c>
    </row>
    <row r="760" spans="1:3" ht="15">
      <c r="A760" t="s">
        <v>2639</v>
      </c>
      <c r="B760" t="s">
        <v>1790</v>
      </c>
      <c r="C760" t="s">
        <v>1841</v>
      </c>
    </row>
    <row r="761" spans="1:3" ht="15">
      <c r="A761" t="s">
        <v>537</v>
      </c>
      <c r="C761" t="s">
        <v>1842</v>
      </c>
    </row>
    <row r="762" spans="1:3" ht="15">
      <c r="A762" t="s">
        <v>544</v>
      </c>
      <c r="C762" t="s">
        <v>1844</v>
      </c>
    </row>
    <row r="763" spans="1:3" ht="15">
      <c r="A763" t="s">
        <v>2640</v>
      </c>
      <c r="B763" t="s">
        <v>1887</v>
      </c>
      <c r="C763" t="s">
        <v>1843</v>
      </c>
    </row>
    <row r="764" spans="1:3" ht="15">
      <c r="A764" t="s">
        <v>1794</v>
      </c>
      <c r="C764" t="s">
        <v>1788</v>
      </c>
    </row>
    <row r="765" spans="1:3" ht="15">
      <c r="A765" t="s">
        <v>2641</v>
      </c>
      <c r="B765" t="s">
        <v>1905</v>
      </c>
      <c r="C765" t="s">
        <v>1845</v>
      </c>
    </row>
    <row r="766" spans="1:3" ht="15">
      <c r="A766" t="s">
        <v>546</v>
      </c>
      <c r="C766" t="s">
        <v>1846</v>
      </c>
    </row>
    <row r="767" spans="1:3" ht="15">
      <c r="A767" t="s">
        <v>556</v>
      </c>
      <c r="C767" t="s">
        <v>1847</v>
      </c>
    </row>
    <row r="768" spans="1:3" ht="15">
      <c r="A768" t="s">
        <v>846</v>
      </c>
      <c r="C768" t="s">
        <v>1859</v>
      </c>
    </row>
    <row r="769" spans="1:3" ht="15">
      <c r="A769" t="s">
        <v>931</v>
      </c>
      <c r="C769" t="s">
        <v>1860</v>
      </c>
    </row>
    <row r="770" spans="1:3" ht="15">
      <c r="A770" t="s">
        <v>931</v>
      </c>
      <c r="C770" t="s">
        <v>1861</v>
      </c>
    </row>
    <row r="771" spans="1:3" ht="15">
      <c r="A771" t="s">
        <v>1863</v>
      </c>
      <c r="C771" t="s">
        <v>1862</v>
      </c>
    </row>
    <row r="772" spans="1:3" ht="15">
      <c r="A772" t="s">
        <v>914</v>
      </c>
      <c r="C772" t="s">
        <v>1864</v>
      </c>
    </row>
    <row r="773" spans="1:3" ht="15">
      <c r="A773" t="s">
        <v>1866</v>
      </c>
      <c r="C773" t="s">
        <v>1865</v>
      </c>
    </row>
    <row r="774" spans="1:3" ht="15">
      <c r="A774" t="s">
        <v>1868</v>
      </c>
      <c r="C774" t="s">
        <v>1867</v>
      </c>
    </row>
    <row r="775" spans="1:3" ht="15">
      <c r="A775" t="s">
        <v>1868</v>
      </c>
      <c r="C775" t="s">
        <v>1869</v>
      </c>
    </row>
    <row r="776" spans="1:3" ht="15">
      <c r="A776" t="s">
        <v>976</v>
      </c>
      <c r="C776" t="s">
        <v>1870</v>
      </c>
    </row>
    <row r="777" spans="1:3" ht="15">
      <c r="A777" t="s">
        <v>973</v>
      </c>
      <c r="C777" t="s">
        <v>1871</v>
      </c>
    </row>
    <row r="778" spans="1:3" ht="15">
      <c r="A778" t="s">
        <v>1873</v>
      </c>
      <c r="C778" t="s">
        <v>1872</v>
      </c>
    </row>
    <row r="779" spans="1:3" ht="15">
      <c r="A779" t="s">
        <v>1873</v>
      </c>
      <c r="C779" t="s">
        <v>1874</v>
      </c>
    </row>
    <row r="780" spans="1:3" ht="15">
      <c r="A780" t="s">
        <v>1873</v>
      </c>
      <c r="C780" t="s">
        <v>1875</v>
      </c>
    </row>
    <row r="781" spans="1:3" ht="15">
      <c r="A781" t="s">
        <v>1873</v>
      </c>
      <c r="C781" t="s">
        <v>1876</v>
      </c>
    </row>
    <row r="782" spans="1:3" ht="15">
      <c r="A782" t="s">
        <v>1873</v>
      </c>
      <c r="C782" t="s">
        <v>1877</v>
      </c>
    </row>
    <row r="783" spans="1:3" ht="15">
      <c r="A783" t="s">
        <v>1873</v>
      </c>
      <c r="C783" t="s">
        <v>1878</v>
      </c>
    </row>
    <row r="784" spans="1:3" ht="15">
      <c r="A784" t="s">
        <v>1880</v>
      </c>
      <c r="C784" t="s">
        <v>1879</v>
      </c>
    </row>
    <row r="785" spans="1:3" ht="15">
      <c r="A785" t="s">
        <v>1858</v>
      </c>
      <c r="C785" t="s">
        <v>1881</v>
      </c>
    </row>
    <row r="786" spans="1:3" ht="15">
      <c r="A786" t="s">
        <v>1011</v>
      </c>
      <c r="C786" t="s">
        <v>1888</v>
      </c>
    </row>
    <row r="787" spans="1:3" ht="15">
      <c r="A787" t="s">
        <v>2642</v>
      </c>
      <c r="B787" t="s">
        <v>1885</v>
      </c>
      <c r="C787" t="s">
        <v>1891</v>
      </c>
    </row>
    <row r="788" spans="1:3" ht="15">
      <c r="A788" t="s">
        <v>1281</v>
      </c>
      <c r="C788" t="s">
        <v>1892</v>
      </c>
    </row>
    <row r="789" spans="1:3" ht="15">
      <c r="A789" t="s">
        <v>1336</v>
      </c>
      <c r="C789" t="s">
        <v>1893</v>
      </c>
    </row>
    <row r="790" spans="1:3" ht="15">
      <c r="A790" t="s">
        <v>1776</v>
      </c>
      <c r="C790" t="s">
        <v>1894</v>
      </c>
    </row>
    <row r="791" spans="1:3" ht="15">
      <c r="A791" t="s">
        <v>2643</v>
      </c>
      <c r="B791" t="s">
        <v>1789</v>
      </c>
      <c r="C791" t="s">
        <v>1895</v>
      </c>
    </row>
    <row r="792" spans="1:3" ht="15">
      <c r="A792" t="s">
        <v>531</v>
      </c>
      <c r="C792" t="s">
        <v>1907</v>
      </c>
    </row>
    <row r="793" spans="1:3" ht="15">
      <c r="A793" t="s">
        <v>1906</v>
      </c>
      <c r="C793" t="s">
        <v>1908</v>
      </c>
    </row>
    <row r="794" spans="1:3" ht="15">
      <c r="A794" t="s">
        <v>2644</v>
      </c>
      <c r="B794" t="s">
        <v>1787</v>
      </c>
      <c r="C794" t="s">
        <v>1909</v>
      </c>
    </row>
    <row r="795" spans="1:3" ht="15">
      <c r="A795" t="s">
        <v>2645</v>
      </c>
      <c r="B795" t="s">
        <v>1795</v>
      </c>
      <c r="C795" t="s">
        <v>1910</v>
      </c>
    </row>
    <row r="796" spans="1:3" ht="15">
      <c r="A796" t="s">
        <v>2646</v>
      </c>
      <c r="B796" t="s">
        <v>1911</v>
      </c>
      <c r="C796" t="s">
        <v>1912</v>
      </c>
    </row>
    <row r="797" spans="1:3" ht="15">
      <c r="A797" t="s">
        <v>2647</v>
      </c>
      <c r="B797" t="s">
        <v>1882</v>
      </c>
      <c r="C797" t="s">
        <v>1913</v>
      </c>
    </row>
    <row r="798" spans="1:3" ht="15">
      <c r="A798" t="s">
        <v>2648</v>
      </c>
      <c r="B798" t="s">
        <v>1785</v>
      </c>
      <c r="C798" t="s">
        <v>1914</v>
      </c>
    </row>
    <row r="799" spans="1:3" ht="15">
      <c r="A799" t="s">
        <v>2649</v>
      </c>
      <c r="B799" t="s">
        <v>1781</v>
      </c>
      <c r="C799" t="s">
        <v>1916</v>
      </c>
    </row>
    <row r="800" spans="1:3" ht="15">
      <c r="A800" t="s">
        <v>2650</v>
      </c>
      <c r="B800" t="s">
        <v>1782</v>
      </c>
      <c r="C800" t="s">
        <v>1918</v>
      </c>
    </row>
    <row r="801" spans="1:3" ht="15">
      <c r="A801" t="s">
        <v>2651</v>
      </c>
      <c r="B801" t="s">
        <v>1920</v>
      </c>
      <c r="C801" t="s">
        <v>1921</v>
      </c>
    </row>
    <row r="802" spans="1:3" ht="15">
      <c r="A802" t="s">
        <v>2652</v>
      </c>
      <c r="B802" t="s">
        <v>1786</v>
      </c>
      <c r="C802" t="s">
        <v>1800</v>
      </c>
    </row>
    <row r="803" spans="1:3" ht="15">
      <c r="A803" t="s">
        <v>2653</v>
      </c>
      <c r="B803" t="s">
        <v>1884</v>
      </c>
      <c r="C803" t="s">
        <v>1923</v>
      </c>
    </row>
    <row r="804" spans="1:3" ht="15">
      <c r="A804" t="s">
        <v>2654</v>
      </c>
      <c r="B804" t="s">
        <v>1924</v>
      </c>
      <c r="C804" t="s">
        <v>1925</v>
      </c>
    </row>
    <row r="805" spans="1:3" ht="15">
      <c r="A805" t="s">
        <v>2655</v>
      </c>
      <c r="B805" t="s">
        <v>1926</v>
      </c>
      <c r="C805" t="s">
        <v>1927</v>
      </c>
    </row>
    <row r="806" spans="1:3" ht="15">
      <c r="A806" t="s">
        <v>2656</v>
      </c>
      <c r="B806" t="s">
        <v>1783</v>
      </c>
      <c r="C806" t="s">
        <v>1929</v>
      </c>
    </row>
    <row r="807" spans="1:3" ht="15">
      <c r="A807" t="s">
        <v>2657</v>
      </c>
      <c r="B807" t="s">
        <v>1759</v>
      </c>
      <c r="C807" t="s">
        <v>1930</v>
      </c>
    </row>
    <row r="808" spans="1:3" ht="15">
      <c r="A808" t="s">
        <v>2658</v>
      </c>
      <c r="B808" t="s">
        <v>1756</v>
      </c>
      <c r="C808" t="s">
        <v>1931</v>
      </c>
    </row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altagracian</dc:creator>
  <cp:keywords/>
  <dc:description/>
  <cp:lastModifiedBy>Elvidami</cp:lastModifiedBy>
  <cp:lastPrinted>2022-01-11T14:24:58Z</cp:lastPrinted>
  <dcterms:created xsi:type="dcterms:W3CDTF">2017-04-25T11:58:17Z</dcterms:created>
  <dcterms:modified xsi:type="dcterms:W3CDTF">2022-01-11T14:25:50Z</dcterms:modified>
  <cp:category/>
  <cp:version/>
  <cp:contentType/>
  <cp:contentStatus/>
</cp:coreProperties>
</file>