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OMINA (08) O. P. OCT. 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<sst xmlns="http://schemas.openxmlformats.org/spreadsheetml/2006/main" count="116" uniqueCount="73">
  <si>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RODRIGUEZ, MARINO</t>
  </si>
  <si>
    <t>CHOFER</t>
  </si>
  <si>
    <t>TERRERO OGANDO, JORGE M.</t>
  </si>
  <si>
    <t>SERENO</t>
  </si>
  <si>
    <t>CASTRO ALVAREZ DE BR, GABRIELA CR</t>
  </si>
  <si>
    <t>ENCARGADA</t>
  </si>
  <si>
    <t>NU¤EZ CASTILLO, JOSE MENELO</t>
  </si>
  <si>
    <t>ASESOR</t>
  </si>
  <si>
    <t>ARIAS TRINIDAD, HECTOR LUIS</t>
  </si>
  <si>
    <t>ABOGADO I</t>
  </si>
  <si>
    <t>SUAREZ DE JESUS, JOSE RAMON</t>
  </si>
  <si>
    <t>SUPERVISOR</t>
  </si>
  <si>
    <t>MELLA, WANDER JOSE</t>
  </si>
  <si>
    <t>ANALISTA</t>
  </si>
  <si>
    <t>VASQUEZ DE LEON, JUAN VICENTE</t>
  </si>
  <si>
    <t>MOTA, LUIS ALBERTO</t>
  </si>
  <si>
    <t>M</t>
  </si>
  <si>
    <t>FIJO</t>
  </si>
  <si>
    <t>NUM.</t>
  </si>
  <si>
    <t>NOMBRES</t>
  </si>
  <si>
    <t>SEXO</t>
  </si>
  <si>
    <t>CARGO</t>
  </si>
  <si>
    <t>ESTATUS</t>
  </si>
  <si>
    <t>SALARIO</t>
  </si>
  <si>
    <t>EMPLEADO</t>
  </si>
  <si>
    <t>I.S.R.</t>
  </si>
  <si>
    <t>OTRAS</t>
  </si>
  <si>
    <t>A.F.P. (2.87%)</t>
  </si>
  <si>
    <t>DEDUCCIONES</t>
  </si>
  <si>
    <t>NETO</t>
  </si>
  <si>
    <t>DEPARTAMENTO</t>
  </si>
  <si>
    <t>SUB-TOTAL DIVISION DIRECCION CEAGANA</t>
  </si>
  <si>
    <t>SUB-TOTAL DIRECC. GRAL. CONSULT. JURIDICA</t>
  </si>
  <si>
    <t>GERENCIA DE TITULACION</t>
  </si>
  <si>
    <t>SUB-TOTAL UNIDAD MEDICA</t>
  </si>
  <si>
    <t>SUB-TOTAL GCIA. DE  TITULACION</t>
  </si>
  <si>
    <t>SUB-TOTAL DIRECC. PRESERV. Y RECUPERACIO</t>
  </si>
  <si>
    <t>SUB-TOTAL GCIA. PRESERV. RECUP. QUISQUEYA</t>
  </si>
  <si>
    <t>TOTAL GENERAL</t>
  </si>
  <si>
    <t xml:space="preserve">NOMINA MENSUAL FIJOS (08) CHEQUES OFICINA PRINCIPAL </t>
  </si>
  <si>
    <t>01 AL 31 DE OCTUBRE 2021</t>
  </si>
  <si>
    <t>SUB-TOTAL GCIA. PRESERV. RECUP. CUMAYASA</t>
  </si>
  <si>
    <t>SUB-TOTAL GCIA. DE TRANSPORTE</t>
  </si>
  <si>
    <t>F</t>
  </si>
  <si>
    <t>S.F.S. (3.04%)</t>
  </si>
  <si>
    <t>BRUTO</t>
  </si>
  <si>
    <t>WARNER HARVEG, WILLY</t>
  </si>
  <si>
    <t>DIVISION DIRECCION CEAGANA</t>
  </si>
  <si>
    <t>ARIAS, LUCIA</t>
  </si>
  <si>
    <t>GCIA PRESERV. Y RECUP. QUISQUEYA</t>
  </si>
  <si>
    <t>GCIA PRESERV. Y RECUP. CUMAYASA</t>
  </si>
  <si>
    <t>DIRECC. PRESERV. Y RECUPERACION</t>
  </si>
  <si>
    <t>UNIDAD MEDICA</t>
  </si>
  <si>
    <t>SUB-TOTAL GCIA. PRESERV. Y RECUP. LAS AMERICAS</t>
  </si>
  <si>
    <t>MEDINA BATISTA, CRISTINO</t>
  </si>
  <si>
    <t>GCIA. PRESERV. Y RECUP. LAS AMERICAS</t>
  </si>
  <si>
    <t>SUB-TOTAL GCIA. PRESERV. Y RECUP. S.D. NORTE</t>
  </si>
  <si>
    <t>GCIA. PRESERV. Y RECUP. S.D. NORTE</t>
  </si>
  <si>
    <t>URBAEZ GARCIA, MARCOS RADHAMES</t>
  </si>
  <si>
    <t>CASTRO ROSARIO, ALEJANDRO</t>
  </si>
  <si>
    <t>SUB-TOTAL GCIA. DE MINAS Y MEDIO AMBIENTE</t>
  </si>
  <si>
    <t>GCIA. DE MINAS Y MEDIO AMBIENTE</t>
  </si>
  <si>
    <t>PEREZ SANCHEZ, ERCILIO ANTONIO</t>
  </si>
  <si>
    <t>GCIA. DE TRANSPORTE</t>
  </si>
  <si>
    <t>MECANICO</t>
  </si>
  <si>
    <t>INSPECTOR DE MINA GA</t>
  </si>
  <si>
    <t>SECRETARIA</t>
  </si>
  <si>
    <t>INSPECTOR</t>
  </si>
  <si>
    <t>03  EMPLEADOS</t>
  </si>
  <si>
    <t>01  EMPLEADOS</t>
  </si>
  <si>
    <t>02  EMPLEADOS</t>
  </si>
  <si>
    <t>02 EMPLEADOS</t>
  </si>
  <si>
    <t>DIRECC. GRAL. CONSULTORIA JURID.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</si>
</sst>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30"/>
      <color indexed="10"/>
      <name val="Times New Roman"/>
      <family val="1"/>
    </font>
    <font>
      <i/>
      <sz val="36"/>
      <color indexed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30"/>
      <color rgb="FFFF0000"/>
      <name val="Times New Roman"/>
      <family val="1"/>
    </font>
    <font>
      <i/>
      <sz val="3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4" fontId="20" fillId="0" borderId="10" xfId="0" applyNumberFormat="1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7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4</xdr:row>
      <xdr:rowOff>66675</xdr:rowOff>
    </xdr:from>
    <xdr:to>
      <xdr:col>5</xdr:col>
      <xdr:colOff>219075</xdr:colOff>
      <xdr:row>18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28675"/>
          <a:ext cx="32480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52</xdr:row>
      <xdr:rowOff>38100</xdr:rowOff>
    </xdr:from>
    <xdr:to>
      <xdr:col>5</xdr:col>
      <xdr:colOff>600075</xdr:colOff>
      <xdr:row>65</xdr:row>
      <xdr:rowOff>57150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5705475" y="11772900"/>
          <a:ext cx="28479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Q49"/>
  <sheetViews>
    <sheetView tabSelected="1" zoomScalePageLayoutView="0" workbookViewId="0" topLeftCell="A1">
      <selection activeCell="L61" sqref="L61"/>
    </sheetView>
  </sheetViews>
  <sheetFormatPr defaultColWidth="11.421875" defaultRowHeight="15"/>
  <cols>
    <col min="1" max="1" width="6.28125" style="15" customWidth="1"/>
    <col min="2" max="2" width="47.7109375" style="0" bestFit="1" customWidth="1"/>
    <col min="3" max="3" width="6.57421875" style="0" bestFit="1" customWidth="1"/>
    <col min="4" max="4" width="22.28125" style="0" bestFit="1" customWidth="1"/>
    <col min="5" max="5" width="36.421875" style="0" bestFit="1" customWidth="1"/>
    <col min="6" max="6" width="10.00390625" style="0" bestFit="1" customWidth="1"/>
    <col min="7" max="7" width="11.28125" style="0" bestFit="1" customWidth="1"/>
    <col min="8" max="8" width="15.140625" style="0" customWidth="1"/>
    <col min="9" max="9" width="15.57421875" style="0" bestFit="1" customWidth="1"/>
    <col min="10" max="10" width="10.140625" style="0" bestFit="1" customWidth="1"/>
    <col min="11" max="11" width="16.00390625" style="0" bestFit="1" customWidth="1"/>
    <col min="12" max="12" width="11.28125" style="0" bestFit="1" customWidth="1"/>
  </cols>
  <sheetData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spans="1:17" ht="38.25">
      <c r="A19" s="19" t="s">
        <v>39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"/>
      <c r="N19" s="7"/>
      <c r="O19" s="7"/>
      <c r="P19" s="7"/>
      <c r="Q19" s="7"/>
    </row>
    <row r="20" spans="1:17" ht="45.75" customHeight="1">
      <c r="A20" s="17" t="s">
        <v>40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8"/>
      <c r="N20" s="8"/>
      <c r="O20" s="8"/>
      <c r="P20" s="8"/>
      <c r="Q20" s="8"/>
    </row>
    <row r="21" spans="1:12" ht="17.25">
      <c r="A21" s="20" t="s">
        <v>18</v>
      </c>
      <c r="B21" s="21" t="s">
        <v>19</v>
      </c>
      <c r="C21" s="21" t="s">
        <v>20</v>
      </c>
      <c r="D21" s="21" t="s">
        <v>21</v>
      </c>
      <c r="E21" s="21" t="s">
        <v>30</v>
      </c>
      <c r="F21" s="21" t="s">
        <v>22</v>
      </c>
      <c r="G21" s="22" t="s">
        <v>23</v>
      </c>
      <c r="H21" s="21" t="s">
        <v>24</v>
      </c>
      <c r="I21" s="21"/>
      <c r="J21" s="23" t="s">
        <v>25</v>
      </c>
      <c r="K21" s="22" t="s">
        <v>26</v>
      </c>
      <c r="L21" s="24" t="s">
        <v>23</v>
      </c>
    </row>
    <row r="22" spans="1:12" ht="15.75" customHeight="1">
      <c r="A22" s="20"/>
      <c r="B22" s="21"/>
      <c r="C22" s="21"/>
      <c r="D22" s="21"/>
      <c r="E22" s="21"/>
      <c r="F22" s="23"/>
      <c r="G22" s="25" t="s">
        <v>45</v>
      </c>
      <c r="H22" s="26" t="s">
        <v>44</v>
      </c>
      <c r="I22" s="27" t="s">
        <v>27</v>
      </c>
      <c r="J22" s="23"/>
      <c r="K22" s="28" t="s">
        <v>28</v>
      </c>
      <c r="L22" s="25" t="s">
        <v>29</v>
      </c>
    </row>
    <row r="23" spans="1:12" ht="18" customHeight="1">
      <c r="A23" s="13">
        <v>1</v>
      </c>
      <c r="B23" s="4" t="s">
        <v>46</v>
      </c>
      <c r="C23" s="6" t="s">
        <v>16</v>
      </c>
      <c r="D23" s="4" t="s">
        <v>64</v>
      </c>
      <c r="E23" s="4" t="s">
        <v>47</v>
      </c>
      <c r="F23" s="12" t="s">
        <v>17</v>
      </c>
      <c r="G23" s="5">
        <v>20000</v>
      </c>
      <c r="H23" s="5">
        <v>608</v>
      </c>
      <c r="I23" s="5">
        <v>574</v>
      </c>
      <c r="J23" s="5">
        <v>0</v>
      </c>
      <c r="K23" s="5">
        <v>155</v>
      </c>
      <c r="L23" s="5">
        <v>18663</v>
      </c>
    </row>
    <row r="24" spans="1:12" ht="18" customHeight="1">
      <c r="A24" s="13">
        <v>2</v>
      </c>
      <c r="B24" s="4" t="s">
        <v>0</v>
      </c>
      <c r="C24" s="6" t="s">
        <v>16</v>
      </c>
      <c r="D24" s="4" t="s">
        <v>1</v>
      </c>
      <c r="E24" s="4" t="s">
        <v>47</v>
      </c>
      <c r="F24" s="12" t="s">
        <v>17</v>
      </c>
      <c r="G24" s="5">
        <v>18000</v>
      </c>
      <c r="H24" s="5">
        <v>547.2</v>
      </c>
      <c r="I24" s="5">
        <v>516.6</v>
      </c>
      <c r="J24" s="5">
        <v>0</v>
      </c>
      <c r="K24" s="5">
        <v>3941.92</v>
      </c>
      <c r="L24" s="5">
        <v>12994.28</v>
      </c>
    </row>
    <row r="25" spans="1:12" ht="18" customHeight="1">
      <c r="A25" s="13">
        <v>3</v>
      </c>
      <c r="B25" s="4" t="s">
        <v>2</v>
      </c>
      <c r="C25" s="6" t="s">
        <v>16</v>
      </c>
      <c r="D25" s="4" t="s">
        <v>3</v>
      </c>
      <c r="E25" s="4" t="s">
        <v>47</v>
      </c>
      <c r="F25" s="12" t="s">
        <v>17</v>
      </c>
      <c r="G25" s="5">
        <v>10000</v>
      </c>
      <c r="H25" s="5">
        <v>304</v>
      </c>
      <c r="I25" s="5">
        <v>287</v>
      </c>
      <c r="J25" s="5">
        <v>0</v>
      </c>
      <c r="K25" s="5">
        <v>1265.84</v>
      </c>
      <c r="L25" s="5">
        <v>8143.16</v>
      </c>
    </row>
    <row r="26" spans="1:17" ht="18" customHeight="1">
      <c r="A26" s="29"/>
      <c r="B26" s="30" t="s">
        <v>31</v>
      </c>
      <c r="C26" s="31"/>
      <c r="D26" s="30"/>
      <c r="E26" s="30" t="s">
        <v>68</v>
      </c>
      <c r="F26" s="31"/>
      <c r="G26" s="32">
        <f aca="true" t="shared" si="0" ref="G26:L26">SUM(G23:G25)</f>
        <v>48000</v>
      </c>
      <c r="H26" s="32">
        <f t="shared" si="0"/>
        <v>1459.2</v>
      </c>
      <c r="I26" s="32">
        <f t="shared" si="0"/>
        <v>1377.6</v>
      </c>
      <c r="J26" s="32">
        <f t="shared" si="0"/>
        <v>0</v>
      </c>
      <c r="K26" s="32">
        <f t="shared" si="0"/>
        <v>5362.76</v>
      </c>
      <c r="L26" s="32">
        <f t="shared" si="0"/>
        <v>39800.44</v>
      </c>
      <c r="M26" s="1"/>
      <c r="N26" s="2"/>
      <c r="O26" s="3"/>
      <c r="P26" s="3"/>
      <c r="Q26" s="3"/>
    </row>
    <row r="27" spans="1:12" ht="18" customHeight="1">
      <c r="A27" s="13">
        <v>4</v>
      </c>
      <c r="B27" s="4" t="s">
        <v>62</v>
      </c>
      <c r="C27" s="11" t="s">
        <v>16</v>
      </c>
      <c r="D27" s="4" t="s">
        <v>1</v>
      </c>
      <c r="E27" s="4" t="s">
        <v>63</v>
      </c>
      <c r="F27" s="12" t="s">
        <v>17</v>
      </c>
      <c r="G27" s="5">
        <v>25000</v>
      </c>
      <c r="H27" s="5">
        <v>760</v>
      </c>
      <c r="I27" s="5">
        <v>717.5</v>
      </c>
      <c r="J27" s="5">
        <v>0</v>
      </c>
      <c r="K27" s="5">
        <v>155</v>
      </c>
      <c r="L27" s="5">
        <v>23367.5</v>
      </c>
    </row>
    <row r="28" spans="1:12" ht="18" customHeight="1">
      <c r="A28" s="29"/>
      <c r="B28" s="30" t="s">
        <v>42</v>
      </c>
      <c r="C28" s="31"/>
      <c r="D28" s="30"/>
      <c r="E28" s="30" t="s">
        <v>69</v>
      </c>
      <c r="F28" s="31"/>
      <c r="G28" s="32">
        <f aca="true" t="shared" si="1" ref="G28:L28">SUM(G27)</f>
        <v>25000</v>
      </c>
      <c r="H28" s="32">
        <f t="shared" si="1"/>
        <v>760</v>
      </c>
      <c r="I28" s="32">
        <f t="shared" si="1"/>
        <v>717.5</v>
      </c>
      <c r="J28" s="32">
        <f t="shared" si="1"/>
        <v>0</v>
      </c>
      <c r="K28" s="32">
        <f t="shared" si="1"/>
        <v>155</v>
      </c>
      <c r="L28" s="32">
        <f t="shared" si="1"/>
        <v>23367.5</v>
      </c>
    </row>
    <row r="29" spans="1:12" ht="18" customHeight="1">
      <c r="A29" s="13">
        <v>5</v>
      </c>
      <c r="B29" s="4" t="s">
        <v>4</v>
      </c>
      <c r="C29" s="6" t="s">
        <v>43</v>
      </c>
      <c r="D29" s="4" t="s">
        <v>5</v>
      </c>
      <c r="E29" s="4" t="s">
        <v>52</v>
      </c>
      <c r="F29" s="12" t="s">
        <v>17</v>
      </c>
      <c r="G29" s="5">
        <v>30000</v>
      </c>
      <c r="H29" s="5">
        <v>912</v>
      </c>
      <c r="I29" s="5">
        <v>861</v>
      </c>
      <c r="J29" s="5">
        <v>0</v>
      </c>
      <c r="K29" s="5">
        <v>200</v>
      </c>
      <c r="L29" s="5">
        <v>28027</v>
      </c>
    </row>
    <row r="30" spans="1:12" ht="18" customHeight="1">
      <c r="A30" s="29"/>
      <c r="B30" s="30" t="s">
        <v>34</v>
      </c>
      <c r="C30" s="31"/>
      <c r="D30" s="30"/>
      <c r="E30" s="30" t="s">
        <v>69</v>
      </c>
      <c r="F30" s="31"/>
      <c r="G30" s="32">
        <f aca="true" t="shared" si="2" ref="G30:L30">SUM(G29:G29)</f>
        <v>30000</v>
      </c>
      <c r="H30" s="32">
        <f t="shared" si="2"/>
        <v>912</v>
      </c>
      <c r="I30" s="32">
        <f t="shared" si="2"/>
        <v>861</v>
      </c>
      <c r="J30" s="32">
        <f t="shared" si="2"/>
        <v>0</v>
      </c>
      <c r="K30" s="32">
        <f t="shared" si="2"/>
        <v>200</v>
      </c>
      <c r="L30" s="32">
        <f t="shared" si="2"/>
        <v>28027</v>
      </c>
    </row>
    <row r="31" spans="1:12" ht="18" customHeight="1">
      <c r="A31" s="13">
        <v>6</v>
      </c>
      <c r="B31" s="4" t="s">
        <v>6</v>
      </c>
      <c r="C31" s="6" t="s">
        <v>16</v>
      </c>
      <c r="D31" s="4" t="s">
        <v>7</v>
      </c>
      <c r="E31" s="4" t="s">
        <v>72</v>
      </c>
      <c r="F31" s="12" t="s">
        <v>17</v>
      </c>
      <c r="G31" s="5">
        <v>100000</v>
      </c>
      <c r="H31" s="5">
        <v>3040</v>
      </c>
      <c r="I31" s="5">
        <v>2870</v>
      </c>
      <c r="J31" s="5">
        <v>12105.44</v>
      </c>
      <c r="K31" s="5">
        <v>225</v>
      </c>
      <c r="L31" s="5">
        <v>81759.56</v>
      </c>
    </row>
    <row r="32" spans="1:12" ht="18" customHeight="1">
      <c r="A32" s="13">
        <v>7</v>
      </c>
      <c r="B32" s="4" t="s">
        <v>8</v>
      </c>
      <c r="C32" s="6" t="s">
        <v>16</v>
      </c>
      <c r="D32" s="4" t="s">
        <v>9</v>
      </c>
      <c r="E32" s="4" t="s">
        <v>72</v>
      </c>
      <c r="F32" s="12" t="s">
        <v>17</v>
      </c>
      <c r="G32" s="5">
        <v>40000</v>
      </c>
      <c r="H32" s="5">
        <v>1216</v>
      </c>
      <c r="I32" s="5">
        <v>1148</v>
      </c>
      <c r="J32" s="5">
        <v>442.65</v>
      </c>
      <c r="K32" s="5">
        <v>323</v>
      </c>
      <c r="L32" s="5">
        <v>36870.35</v>
      </c>
    </row>
    <row r="33" spans="1:12" ht="18" customHeight="1">
      <c r="A33" s="29"/>
      <c r="B33" s="30" t="s">
        <v>32</v>
      </c>
      <c r="C33" s="31"/>
      <c r="D33" s="30"/>
      <c r="E33" s="30" t="s">
        <v>70</v>
      </c>
      <c r="F33" s="33"/>
      <c r="G33" s="32">
        <f>SUM(G31:G32)</f>
        <v>140000</v>
      </c>
      <c r="H33" s="32">
        <f>SUM(H31:H32)</f>
        <v>4256</v>
      </c>
      <c r="I33" s="32">
        <f>SUM(I31:I32)</f>
        <v>4018</v>
      </c>
      <c r="J33" s="32">
        <f>SUM(J31:J32)</f>
        <v>12548.09</v>
      </c>
      <c r="K33" s="32">
        <f>SUM(K31:K32)</f>
        <v>548</v>
      </c>
      <c r="L33" s="32">
        <f>SUM(L31:L32)</f>
        <v>118629.91</v>
      </c>
    </row>
    <row r="34" spans="1:12" ht="18" customHeight="1">
      <c r="A34" s="13">
        <v>8</v>
      </c>
      <c r="B34" s="4" t="s">
        <v>10</v>
      </c>
      <c r="C34" s="6" t="s">
        <v>16</v>
      </c>
      <c r="D34" s="4" t="s">
        <v>11</v>
      </c>
      <c r="E34" s="4" t="s">
        <v>33</v>
      </c>
      <c r="F34" s="12" t="s">
        <v>17</v>
      </c>
      <c r="G34" s="5">
        <v>100000</v>
      </c>
      <c r="H34" s="5">
        <v>3040</v>
      </c>
      <c r="I34" s="5">
        <v>2870</v>
      </c>
      <c r="J34" s="5">
        <v>12105.44</v>
      </c>
      <c r="K34" s="5">
        <v>225</v>
      </c>
      <c r="L34" s="5">
        <v>81759.56</v>
      </c>
    </row>
    <row r="35" spans="1:12" ht="18" customHeight="1">
      <c r="A35" s="29"/>
      <c r="B35" s="30" t="s">
        <v>35</v>
      </c>
      <c r="C35" s="31"/>
      <c r="D35" s="30"/>
      <c r="E35" s="30" t="s">
        <v>69</v>
      </c>
      <c r="F35" s="33"/>
      <c r="G35" s="32">
        <f aca="true" t="shared" si="3" ref="G35:L35">SUM(G34:G34)</f>
        <v>100000</v>
      </c>
      <c r="H35" s="32">
        <f t="shared" si="3"/>
        <v>3040</v>
      </c>
      <c r="I35" s="32">
        <f t="shared" si="3"/>
        <v>2870</v>
      </c>
      <c r="J35" s="32">
        <f t="shared" si="3"/>
        <v>12105.44</v>
      </c>
      <c r="K35" s="32">
        <f t="shared" si="3"/>
        <v>225</v>
      </c>
      <c r="L35" s="32">
        <f t="shared" si="3"/>
        <v>81759.56</v>
      </c>
    </row>
    <row r="36" spans="1:12" ht="18" customHeight="1">
      <c r="A36" s="14">
        <v>9</v>
      </c>
      <c r="B36" s="9" t="s">
        <v>59</v>
      </c>
      <c r="C36" s="10" t="s">
        <v>16</v>
      </c>
      <c r="D36" s="9" t="s">
        <v>65</v>
      </c>
      <c r="E36" s="9" t="s">
        <v>61</v>
      </c>
      <c r="F36" s="10" t="s">
        <v>17</v>
      </c>
      <c r="G36" s="16">
        <v>22000</v>
      </c>
      <c r="H36" s="16">
        <v>668.8</v>
      </c>
      <c r="I36" s="16">
        <v>631.4</v>
      </c>
      <c r="J36" s="16">
        <v>0</v>
      </c>
      <c r="K36" s="16">
        <v>155</v>
      </c>
      <c r="L36" s="16">
        <v>20544.8</v>
      </c>
    </row>
    <row r="37" spans="1:12" ht="18" customHeight="1">
      <c r="A37" s="29"/>
      <c r="B37" s="30" t="s">
        <v>60</v>
      </c>
      <c r="C37" s="31"/>
      <c r="D37" s="30"/>
      <c r="E37" s="30" t="s">
        <v>69</v>
      </c>
      <c r="F37" s="33"/>
      <c r="G37" s="32">
        <f aca="true" t="shared" si="4" ref="G37:L37">SUM(G36)</f>
        <v>22000</v>
      </c>
      <c r="H37" s="32">
        <f t="shared" si="4"/>
        <v>668.8</v>
      </c>
      <c r="I37" s="32">
        <f t="shared" si="4"/>
        <v>631.4</v>
      </c>
      <c r="J37" s="32">
        <f t="shared" si="4"/>
        <v>0</v>
      </c>
      <c r="K37" s="32">
        <f t="shared" si="4"/>
        <v>155</v>
      </c>
      <c r="L37" s="32">
        <f t="shared" si="4"/>
        <v>20544.8</v>
      </c>
    </row>
    <row r="38" spans="1:12" ht="18" customHeight="1">
      <c r="A38" s="13">
        <v>10</v>
      </c>
      <c r="B38" s="4" t="s">
        <v>12</v>
      </c>
      <c r="C38" s="6" t="s">
        <v>16</v>
      </c>
      <c r="D38" s="4" t="s">
        <v>13</v>
      </c>
      <c r="E38" s="4" t="s">
        <v>51</v>
      </c>
      <c r="F38" s="12" t="s">
        <v>17</v>
      </c>
      <c r="G38" s="5">
        <v>22000</v>
      </c>
      <c r="H38" s="5">
        <v>668.8</v>
      </c>
      <c r="I38" s="5">
        <v>631.4</v>
      </c>
      <c r="J38" s="5">
        <v>0</v>
      </c>
      <c r="K38" s="5">
        <v>1751</v>
      </c>
      <c r="L38" s="5">
        <v>18948.8</v>
      </c>
    </row>
    <row r="39" spans="1:12" ht="18" customHeight="1">
      <c r="A39" s="29"/>
      <c r="B39" s="30" t="s">
        <v>36</v>
      </c>
      <c r="C39" s="31"/>
      <c r="D39" s="30"/>
      <c r="E39" s="30" t="s">
        <v>69</v>
      </c>
      <c r="F39" s="33"/>
      <c r="G39" s="32">
        <f aca="true" t="shared" si="5" ref="G39:L39">SUM(G38:G38)</f>
        <v>22000</v>
      </c>
      <c r="H39" s="32">
        <f t="shared" si="5"/>
        <v>668.8</v>
      </c>
      <c r="I39" s="32">
        <f t="shared" si="5"/>
        <v>631.4</v>
      </c>
      <c r="J39" s="32">
        <f t="shared" si="5"/>
        <v>0</v>
      </c>
      <c r="K39" s="32">
        <f t="shared" si="5"/>
        <v>1751</v>
      </c>
      <c r="L39" s="32">
        <f t="shared" si="5"/>
        <v>18948.8</v>
      </c>
    </row>
    <row r="40" spans="1:12" ht="18" customHeight="1">
      <c r="A40" s="14">
        <v>11</v>
      </c>
      <c r="B40" s="4" t="s">
        <v>14</v>
      </c>
      <c r="C40" s="6" t="s">
        <v>16</v>
      </c>
      <c r="D40" s="4" t="s">
        <v>11</v>
      </c>
      <c r="E40" s="4" t="s">
        <v>49</v>
      </c>
      <c r="F40" s="12" t="s">
        <v>17</v>
      </c>
      <c r="G40" s="5">
        <v>30000</v>
      </c>
      <c r="H40" s="5">
        <v>912</v>
      </c>
      <c r="I40" s="5">
        <v>861</v>
      </c>
      <c r="J40" s="5">
        <v>0</v>
      </c>
      <c r="K40" s="5">
        <v>200</v>
      </c>
      <c r="L40" s="5">
        <v>28027</v>
      </c>
    </row>
    <row r="41" spans="1:12" ht="18" customHeight="1">
      <c r="A41" s="13">
        <v>12</v>
      </c>
      <c r="B41" s="4" t="s">
        <v>48</v>
      </c>
      <c r="C41" s="6" t="s">
        <v>43</v>
      </c>
      <c r="D41" s="4" t="s">
        <v>66</v>
      </c>
      <c r="E41" s="4" t="s">
        <v>49</v>
      </c>
      <c r="F41" s="12" t="s">
        <v>17</v>
      </c>
      <c r="G41" s="5">
        <v>15000</v>
      </c>
      <c r="H41" s="5">
        <v>456</v>
      </c>
      <c r="I41" s="5">
        <v>430.5</v>
      </c>
      <c r="J41" s="5">
        <v>0</v>
      </c>
      <c r="K41" s="5">
        <v>155</v>
      </c>
      <c r="L41" s="5">
        <v>13958.5</v>
      </c>
    </row>
    <row r="42" spans="1:12" ht="18" customHeight="1">
      <c r="A42" s="29"/>
      <c r="B42" s="30" t="s">
        <v>37</v>
      </c>
      <c r="C42" s="31"/>
      <c r="D42" s="30"/>
      <c r="E42" s="30" t="s">
        <v>71</v>
      </c>
      <c r="F42" s="33"/>
      <c r="G42" s="32">
        <f aca="true" t="shared" si="6" ref="G42:L42">SUM(G40:G41)</f>
        <v>45000</v>
      </c>
      <c r="H42" s="32">
        <f t="shared" si="6"/>
        <v>1368</v>
      </c>
      <c r="I42" s="32">
        <f t="shared" si="6"/>
        <v>1291.5</v>
      </c>
      <c r="J42" s="32">
        <f t="shared" si="6"/>
        <v>0</v>
      </c>
      <c r="K42" s="32">
        <f t="shared" si="6"/>
        <v>355</v>
      </c>
      <c r="L42" s="32">
        <f t="shared" si="6"/>
        <v>41985.5</v>
      </c>
    </row>
    <row r="43" spans="1:12" ht="18" customHeight="1">
      <c r="A43" s="13">
        <v>13</v>
      </c>
      <c r="B43" s="4" t="s">
        <v>15</v>
      </c>
      <c r="C43" s="6" t="s">
        <v>16</v>
      </c>
      <c r="D43" s="4" t="s">
        <v>11</v>
      </c>
      <c r="E43" s="4" t="s">
        <v>50</v>
      </c>
      <c r="F43" s="12" t="s">
        <v>17</v>
      </c>
      <c r="G43" s="5">
        <v>30000</v>
      </c>
      <c r="H43" s="5">
        <v>912</v>
      </c>
      <c r="I43" s="5">
        <v>861</v>
      </c>
      <c r="J43" s="5">
        <v>0</v>
      </c>
      <c r="K43" s="5">
        <v>3498.59</v>
      </c>
      <c r="L43" s="5">
        <v>24728.41</v>
      </c>
    </row>
    <row r="44" spans="1:12" ht="18" customHeight="1">
      <c r="A44" s="29"/>
      <c r="B44" s="30" t="s">
        <v>41</v>
      </c>
      <c r="C44" s="31"/>
      <c r="D44" s="30"/>
      <c r="E44" s="30" t="s">
        <v>69</v>
      </c>
      <c r="F44" s="33"/>
      <c r="G44" s="32">
        <f aca="true" t="shared" si="7" ref="G44:L44">SUM(G43:G43)</f>
        <v>30000</v>
      </c>
      <c r="H44" s="32">
        <f t="shared" si="7"/>
        <v>912</v>
      </c>
      <c r="I44" s="32">
        <f t="shared" si="7"/>
        <v>861</v>
      </c>
      <c r="J44" s="32">
        <f t="shared" si="7"/>
        <v>0</v>
      </c>
      <c r="K44" s="32">
        <f t="shared" si="7"/>
        <v>3498.59</v>
      </c>
      <c r="L44" s="32">
        <f t="shared" si="7"/>
        <v>24728.41</v>
      </c>
    </row>
    <row r="45" spans="1:12" ht="18" customHeight="1">
      <c r="A45" s="13">
        <v>14</v>
      </c>
      <c r="B45" s="4" t="s">
        <v>54</v>
      </c>
      <c r="C45" s="6" t="s">
        <v>16</v>
      </c>
      <c r="D45" s="4" t="s">
        <v>1</v>
      </c>
      <c r="E45" s="4" t="s">
        <v>55</v>
      </c>
      <c r="F45" s="12" t="s">
        <v>17</v>
      </c>
      <c r="G45" s="5">
        <v>15000</v>
      </c>
      <c r="H45" s="5">
        <v>456</v>
      </c>
      <c r="I45" s="5">
        <v>430.5</v>
      </c>
      <c r="J45" s="5">
        <v>0</v>
      </c>
      <c r="K45" s="5">
        <v>155</v>
      </c>
      <c r="L45" s="5">
        <v>13958.5</v>
      </c>
    </row>
    <row r="46" spans="1:12" ht="18" customHeight="1">
      <c r="A46" s="29"/>
      <c r="B46" s="30" t="s">
        <v>53</v>
      </c>
      <c r="C46" s="31"/>
      <c r="D46" s="30"/>
      <c r="E46" s="30" t="s">
        <v>69</v>
      </c>
      <c r="F46" s="31"/>
      <c r="G46" s="32">
        <f aca="true" t="shared" si="8" ref="G46:L46">SUM(G45)</f>
        <v>15000</v>
      </c>
      <c r="H46" s="32">
        <f t="shared" si="8"/>
        <v>456</v>
      </c>
      <c r="I46" s="32">
        <f t="shared" si="8"/>
        <v>430.5</v>
      </c>
      <c r="J46" s="32">
        <f t="shared" si="8"/>
        <v>0</v>
      </c>
      <c r="K46" s="32">
        <f t="shared" si="8"/>
        <v>155</v>
      </c>
      <c r="L46" s="32">
        <f t="shared" si="8"/>
        <v>13958.5</v>
      </c>
    </row>
    <row r="47" spans="1:12" ht="18" customHeight="1">
      <c r="A47" s="13">
        <v>15</v>
      </c>
      <c r="B47" s="4" t="s">
        <v>58</v>
      </c>
      <c r="C47" s="6" t="s">
        <v>16</v>
      </c>
      <c r="D47" s="4" t="s">
        <v>67</v>
      </c>
      <c r="E47" s="4" t="s">
        <v>57</v>
      </c>
      <c r="F47" s="12" t="s">
        <v>17</v>
      </c>
      <c r="G47" s="5">
        <v>25000</v>
      </c>
      <c r="H47" s="5">
        <v>760</v>
      </c>
      <c r="I47" s="5">
        <v>717.5</v>
      </c>
      <c r="J47" s="5">
        <v>0</v>
      </c>
      <c r="K47" s="5">
        <v>155</v>
      </c>
      <c r="L47" s="5">
        <v>23367.5</v>
      </c>
    </row>
    <row r="48" spans="1:12" ht="18" customHeight="1">
      <c r="A48" s="35"/>
      <c r="B48" s="30" t="s">
        <v>56</v>
      </c>
      <c r="C48" s="30"/>
      <c r="D48" s="30"/>
      <c r="E48" s="30" t="s">
        <v>69</v>
      </c>
      <c r="F48" s="31"/>
      <c r="G48" s="32">
        <f aca="true" t="shared" si="9" ref="G48:L48">SUM(G47)</f>
        <v>25000</v>
      </c>
      <c r="H48" s="32">
        <f t="shared" si="9"/>
        <v>760</v>
      </c>
      <c r="I48" s="32">
        <f t="shared" si="9"/>
        <v>717.5</v>
      </c>
      <c r="J48" s="32">
        <f t="shared" si="9"/>
        <v>0</v>
      </c>
      <c r="K48" s="32">
        <f t="shared" si="9"/>
        <v>155</v>
      </c>
      <c r="L48" s="32">
        <f t="shared" si="9"/>
        <v>23367.5</v>
      </c>
    </row>
    <row r="49" spans="1:12" ht="24" customHeight="1">
      <c r="A49" s="35"/>
      <c r="B49" s="36" t="s">
        <v>38</v>
      </c>
      <c r="C49" s="37"/>
      <c r="D49" s="37"/>
      <c r="E49" s="37"/>
      <c r="F49" s="34"/>
      <c r="G49" s="38">
        <f aca="true" t="shared" si="10" ref="G49:L49">G48+G46+G44+G42+G39+G37+G35+G33+G30+G28+G26</f>
        <v>502000</v>
      </c>
      <c r="H49" s="38">
        <f t="shared" si="10"/>
        <v>15260.800000000001</v>
      </c>
      <c r="I49" s="38">
        <f t="shared" si="10"/>
        <v>14407.4</v>
      </c>
      <c r="J49" s="38">
        <f t="shared" si="10"/>
        <v>24653.53</v>
      </c>
      <c r="K49" s="38">
        <f t="shared" si="10"/>
        <v>12560.35</v>
      </c>
      <c r="L49" s="38">
        <f t="shared" si="10"/>
        <v>435117.92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0">
    <mergeCell ref="H21:I21"/>
    <mergeCell ref="J21:J22"/>
    <mergeCell ref="E21:E22"/>
    <mergeCell ref="A19:L19"/>
    <mergeCell ref="A21:A22"/>
    <mergeCell ref="B21:B22"/>
    <mergeCell ref="C21:C22"/>
    <mergeCell ref="D21:D22"/>
    <mergeCell ref="F21:F22"/>
    <mergeCell ref="A20:L20"/>
  </mergeCells>
  <printOptions horizontalCentered="1"/>
  <pageMargins left="0.3937007874015748" right="0" top="0" bottom="0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Jiménez Mateo</dc:creator>
  <cp:keywords/>
  <dc:description/>
  <cp:lastModifiedBy>Elvidami</cp:lastModifiedBy>
  <cp:lastPrinted>2021-09-30T14:16:47Z</cp:lastPrinted>
  <dcterms:created xsi:type="dcterms:W3CDTF">2021-09-28T20:29:29Z</dcterms:created>
  <dcterms:modified xsi:type="dcterms:W3CDTF">2021-11-10T03:22:31Z</dcterms:modified>
  <cp:category/>
  <cp:version/>
  <cp:contentType/>
  <cp:contentStatus/>
</cp:coreProperties>
</file>