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 diciembre reeditadpo\NOMINAS DIC-2021 PARA JADE - CORREGIDAS EL 07-02-22. GJM\NOMINAS DIC-2021 PARA JADE - CORREGIDAS EL 07-02-22. GJM\"/>
    </mc:Choice>
  </mc:AlternateContent>
  <bookViews>
    <workbookView xWindow="0" yWindow="0" windowWidth="28800" windowHeight="12450"/>
  </bookViews>
  <sheets>
    <sheet name="NOMINA (08) O. P. DIC. 2021" sheetId="1" r:id="rId1"/>
  </sheets>
  <calcPr calcId="162913"/>
</workbook>
</file>

<file path=xl/calcChain.xml><?xml version="1.0" encoding="utf-8"?>
<calcChain xmlns="http://schemas.openxmlformats.org/spreadsheetml/2006/main">
  <c r="L35" i="1" l="1"/>
  <c r="K26" i="1" l="1"/>
  <c r="H26" i="1" l="1"/>
  <c r="G26" i="1"/>
  <c r="G28" i="1"/>
  <c r="G30" i="1"/>
  <c r="G34" i="1"/>
  <c r="G36" i="1"/>
  <c r="G38" i="1"/>
  <c r="I26" i="1" l="1"/>
  <c r="J26" i="1"/>
  <c r="L26" i="1"/>
  <c r="H28" i="1"/>
  <c r="I28" i="1"/>
  <c r="J28" i="1"/>
  <c r="K28" i="1"/>
  <c r="L28" i="1"/>
  <c r="G32" i="1" l="1"/>
  <c r="G39" i="1" s="1"/>
  <c r="L38" i="1"/>
  <c r="K38" i="1"/>
  <c r="J38" i="1"/>
  <c r="I38" i="1"/>
  <c r="H38" i="1"/>
  <c r="L36" i="1"/>
  <c r="K36" i="1"/>
  <c r="J36" i="1"/>
  <c r="I36" i="1"/>
  <c r="H36" i="1"/>
  <c r="L34" i="1"/>
  <c r="K34" i="1"/>
  <c r="J34" i="1"/>
  <c r="I34" i="1"/>
  <c r="H34" i="1"/>
  <c r="L32" i="1"/>
  <c r="K32" i="1"/>
  <c r="J32" i="1"/>
  <c r="I32" i="1"/>
  <c r="H32" i="1"/>
  <c r="L30" i="1"/>
  <c r="L39" i="1" s="1"/>
  <c r="K30" i="1"/>
  <c r="K39" i="1" s="1"/>
  <c r="J30" i="1"/>
  <c r="I30" i="1"/>
  <c r="H30" i="1"/>
  <c r="J39" i="1" l="1"/>
  <c r="H39" i="1"/>
  <c r="I39" i="1"/>
</calcChain>
</file>

<file path=xl/sharedStrings.xml><?xml version="1.0" encoding="utf-8"?>
<sst xmlns="http://schemas.openxmlformats.org/spreadsheetml/2006/main" count="78" uniqueCount="53">
  <si>
    <t>RODRIGUEZ, MARINO</t>
  </si>
  <si>
    <t>CHOFER</t>
  </si>
  <si>
    <t>TERRERO OGANDO, JORGE M.</t>
  </si>
  <si>
    <t>SERENO</t>
  </si>
  <si>
    <t>ENCARGADA</t>
  </si>
  <si>
    <t>NU¤EZ CASTILLO, JOSE MENELO</t>
  </si>
  <si>
    <t>ASESOR</t>
  </si>
  <si>
    <t>SUAREZ DE JESUS, JOSE RAMON</t>
  </si>
  <si>
    <t>SUPERVISOR</t>
  </si>
  <si>
    <t>MOTA, LUIS ALBERTO</t>
  </si>
  <si>
    <t>M</t>
  </si>
  <si>
    <t>FIJO</t>
  </si>
  <si>
    <t>NUM.</t>
  </si>
  <si>
    <t>NOMBRES</t>
  </si>
  <si>
    <t>SEXO</t>
  </si>
  <si>
    <t>CARGO</t>
  </si>
  <si>
    <t>ESTATUS</t>
  </si>
  <si>
    <t>SALARIO</t>
  </si>
  <si>
    <t>EMPLEADO</t>
  </si>
  <si>
    <t>I.S.R.</t>
  </si>
  <si>
    <t>OTRAS</t>
  </si>
  <si>
    <t>A.F.P. (2.87%)</t>
  </si>
  <si>
    <t>DEDUCCIONES</t>
  </si>
  <si>
    <t>NETO</t>
  </si>
  <si>
    <t>DEPARTAMENTO</t>
  </si>
  <si>
    <t>SUB-TOTAL DIVISION DIRECCION CEAGANA</t>
  </si>
  <si>
    <t>SUB-TOTAL DIRECC. GRAL. CONSULT. JURIDICA</t>
  </si>
  <si>
    <t>SUB-TOTAL UNIDAD MEDICA</t>
  </si>
  <si>
    <t>SUB-TOTAL GCIA. DE  TITULACION</t>
  </si>
  <si>
    <t>TOTAL GENERAL</t>
  </si>
  <si>
    <t xml:space="preserve">NOMINA MENSUAL FIJOS (08) CHEQUES OFICINA PRINCIPAL </t>
  </si>
  <si>
    <t>SUB-TOTAL GCIA. DE TRANSPORTE</t>
  </si>
  <si>
    <t>F</t>
  </si>
  <si>
    <t>S.F.S. (3.04%)</t>
  </si>
  <si>
    <t>BRUTO</t>
  </si>
  <si>
    <t>WARNER HARVEG, WILLY</t>
  </si>
  <si>
    <t>DIVISION DIRECCION CEAGANA</t>
  </si>
  <si>
    <t>UNIDAD MEDICA</t>
  </si>
  <si>
    <t>PEREZ SANCHEZ, ERCILIO ANTONIO</t>
  </si>
  <si>
    <t>GCIA. DE TRANSPORTE</t>
  </si>
  <si>
    <t>MECANICO</t>
  </si>
  <si>
    <t>DIRECC. GRAL. CONSULTORIA JURID.</t>
  </si>
  <si>
    <t>01 AL 31 DE DICIEMBRE 2021</t>
  </si>
  <si>
    <t>BAEZ VALENZUELA, FRANCISCO ANT.</t>
  </si>
  <si>
    <t>INSPECTOR</t>
  </si>
  <si>
    <t>SUB-TOTAL GCIA. PRESERV. Y RECUP. OZAMA-SAN</t>
  </si>
  <si>
    <t>SUB-TOTAL GCIA. PRESERV. Y RECUP. CUMAYASA</t>
  </si>
  <si>
    <t>GCIA. PRESERV. Y RECUP. CUMAYASA</t>
  </si>
  <si>
    <t>GCIA. PRESERV. Y RECUP. OZAMA-SAN</t>
  </si>
  <si>
    <t>03 EMPLEADOS</t>
  </si>
  <si>
    <t>01 EMPLEADOS</t>
  </si>
  <si>
    <t>GCIA. DE TITULACION</t>
  </si>
  <si>
    <t>CASTRO ALVAREZ , GABRIELA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</si>
</sst>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30"/>
      <color rgb="FFFF0000"/>
      <name val="Times New Roman"/>
      <family val="1"/>
    </font>
    <font>
      <i/>
      <sz val="36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Arial"/>
      <family val="2"/>
    </font>
    <font>
      <b/>
      <sz val="2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33" borderId="10" xfId="0" applyFont="1" applyFill="1" applyBorder="1"/>
    <xf numFmtId="0" fontId="13" fillId="33" borderId="10" xfId="0" applyFont="1" applyFill="1" applyBorder="1"/>
    <xf numFmtId="4" fontId="13" fillId="33" borderId="1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/>
    <xf numFmtId="0" fontId="18" fillId="33" borderId="15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3" xfId="0" applyFont="1" applyFill="1" applyBorder="1"/>
    <xf numFmtId="0" fontId="13" fillId="33" borderId="10" xfId="0" applyFont="1" applyFill="1" applyBorder="1" applyAlignment="1">
      <alignment horizontal="center"/>
    </xf>
    <xf numFmtId="0" fontId="22" fillId="33" borderId="10" xfId="0" applyFont="1" applyFill="1" applyBorder="1"/>
    <xf numFmtId="4" fontId="21" fillId="33" borderId="10" xfId="0" applyNumberFormat="1" applyFont="1" applyFill="1" applyBorder="1"/>
    <xf numFmtId="0" fontId="21" fillId="33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17" fillId="33" borderId="10" xfId="0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  <xf numFmtId="0" fontId="0" fillId="33" borderId="10" xfId="0" applyNumberFormat="1" applyFill="1" applyBorder="1"/>
    <xf numFmtId="0" fontId="0" fillId="0" borderId="0" xfId="0" applyNumberFormat="1"/>
    <xf numFmtId="0" fontId="18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3" fillId="33" borderId="1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1230086</xdr:colOff>
      <xdr:row>3</xdr:row>
      <xdr:rowOff>98961</xdr:rowOff>
    </xdr:from>
    <xdr:to>
      <xdr:col>5</xdr:col>
      <xdr:colOff>643246</xdr:colOff>
      <xdr:row>18</xdr:row>
      <xdr:rowOff>415885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2748" y="655617"/>
          <a:ext cx="3458193" cy="3100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36453</xdr:colOff>
      <xdr:row>40</xdr:row>
      <xdr:rowOff>24963</xdr:rowOff>
    </xdr:from>
    <xdr:to>
      <xdr:col>4</xdr:col>
      <xdr:colOff>2371397</xdr:colOff>
      <xdr:row>52</xdr:row>
      <xdr:rowOff>4182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736237" y="9065937"/>
          <a:ext cx="2260271" cy="23349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9:Q39"/>
  <sheetViews>
    <sheetView tabSelected="1" zoomScale="77" zoomScaleNormal="77" workbookViewId="0">
      <selection activeCell="F5" sqref="F3:G5"/>
    </sheetView>
  </sheetViews>
  <sheetFormatPr baseColWidth="10" defaultRowHeight="15" x14ac:dyDescent="0.25"/>
  <cols>
    <col min="1" max="1" width="6.28515625" style="28" customWidth="1"/>
    <col min="2" max="2" width="47.7109375" bestFit="1" customWidth="1"/>
    <col min="3" max="3" width="6.5703125" bestFit="1" customWidth="1"/>
    <col min="4" max="4" width="24.28515625" bestFit="1" customWidth="1"/>
    <col min="5" max="5" width="36.42578125" bestFit="1" customWidth="1"/>
    <col min="6" max="6" width="10" bestFit="1" customWidth="1"/>
    <col min="7" max="7" width="11.28515625" bestFit="1" customWidth="1"/>
    <col min="8" max="8" width="15.140625" customWidth="1"/>
    <col min="9" max="9" width="15.5703125" bestFit="1" customWidth="1"/>
    <col min="10" max="10" width="10.140625" bestFit="1" customWidth="1"/>
    <col min="11" max="11" width="16" bestFit="1" customWidth="1"/>
    <col min="12" max="12" width="11.5703125" bestFit="1" customWidth="1"/>
  </cols>
  <sheetData>
    <row r="19" spans="1:17" ht="38.25" x14ac:dyDescent="0.55000000000000004">
      <c r="A19" s="32" t="s">
        <v>30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10"/>
      <c r="N19" s="10"/>
      <c r="O19" s="10"/>
      <c r="P19" s="10"/>
      <c r="Q19" s="10"/>
    </row>
    <row r="20" spans="1:17" ht="30.75" customHeight="1" x14ac:dyDescent="0.65">
      <c r="A20" s="33" t="s">
        <v>42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4"/>
      <c r="M20" s="11"/>
      <c r="N20" s="11"/>
      <c r="O20" s="11"/>
      <c r="P20" s="11"/>
      <c r="Q20" s="11"/>
    </row>
    <row r="21" spans="1:17" ht="17.25" x14ac:dyDescent="0.3">
      <c r="A21" s="31" t="s">
        <v>12</v>
      </c>
      <c r="B21" s="29" t="s">
        <v>13</v>
      </c>
      <c r="C21" s="29" t="s">
        <v>14</v>
      </c>
      <c r="D21" s="29" t="s">
        <v>15</v>
      </c>
      <c r="E21" s="29" t="s">
        <v>24</v>
      </c>
      <c r="F21" s="29" t="s">
        <v>16</v>
      </c>
      <c r="G21" s="12" t="s">
        <v>17</v>
      </c>
      <c r="H21" s="29" t="s">
        <v>18</v>
      </c>
      <c r="I21" s="29"/>
      <c r="J21" s="30" t="s">
        <v>19</v>
      </c>
      <c r="K21" s="12" t="s">
        <v>20</v>
      </c>
      <c r="L21" s="21" t="s">
        <v>17</v>
      </c>
    </row>
    <row r="22" spans="1:17" ht="15.75" customHeight="1" x14ac:dyDescent="0.3">
      <c r="A22" s="31"/>
      <c r="B22" s="29"/>
      <c r="C22" s="29"/>
      <c r="D22" s="29"/>
      <c r="E22" s="29"/>
      <c r="F22" s="30"/>
      <c r="G22" s="13" t="s">
        <v>34</v>
      </c>
      <c r="H22" s="14" t="s">
        <v>33</v>
      </c>
      <c r="I22" s="1" t="s">
        <v>21</v>
      </c>
      <c r="J22" s="30"/>
      <c r="K22" s="20" t="s">
        <v>22</v>
      </c>
      <c r="L22" s="13" t="s">
        <v>23</v>
      </c>
    </row>
    <row r="23" spans="1:17" ht="18" customHeight="1" x14ac:dyDescent="0.25">
      <c r="A23" s="25">
        <v>1</v>
      </c>
      <c r="B23" s="7" t="s">
        <v>35</v>
      </c>
      <c r="C23" s="9" t="s">
        <v>10</v>
      </c>
      <c r="D23" s="7" t="s">
        <v>40</v>
      </c>
      <c r="E23" s="7" t="s">
        <v>36</v>
      </c>
      <c r="F23" s="22" t="s">
        <v>11</v>
      </c>
      <c r="G23" s="8">
        <v>20000</v>
      </c>
      <c r="H23" s="8">
        <v>608</v>
      </c>
      <c r="I23" s="8">
        <v>574</v>
      </c>
      <c r="J23" s="8">
        <v>0</v>
      </c>
      <c r="K23" s="8">
        <v>175</v>
      </c>
      <c r="L23" s="8">
        <v>18643</v>
      </c>
    </row>
    <row r="24" spans="1:17" ht="18" customHeight="1" x14ac:dyDescent="0.25">
      <c r="A24" s="25">
        <v>2</v>
      </c>
      <c r="B24" s="7" t="s">
        <v>0</v>
      </c>
      <c r="C24" s="9" t="s">
        <v>10</v>
      </c>
      <c r="D24" s="7" t="s">
        <v>1</v>
      </c>
      <c r="E24" s="7" t="s">
        <v>36</v>
      </c>
      <c r="F24" s="22" t="s">
        <v>11</v>
      </c>
      <c r="G24" s="8">
        <v>18000</v>
      </c>
      <c r="H24" s="8">
        <v>547.20000000000005</v>
      </c>
      <c r="I24" s="8">
        <v>516.6</v>
      </c>
      <c r="J24" s="8">
        <v>0</v>
      </c>
      <c r="K24" s="8">
        <v>3961.92</v>
      </c>
      <c r="L24" s="8">
        <v>12974.28</v>
      </c>
    </row>
    <row r="25" spans="1:17" ht="18" customHeight="1" x14ac:dyDescent="0.25">
      <c r="A25" s="25">
        <v>3</v>
      </c>
      <c r="B25" s="7" t="s">
        <v>2</v>
      </c>
      <c r="C25" s="9" t="s">
        <v>10</v>
      </c>
      <c r="D25" s="7" t="s">
        <v>3</v>
      </c>
      <c r="E25" s="7" t="s">
        <v>36</v>
      </c>
      <c r="F25" s="22" t="s">
        <v>11</v>
      </c>
      <c r="G25" s="8">
        <v>10000</v>
      </c>
      <c r="H25" s="8">
        <v>304</v>
      </c>
      <c r="I25" s="8">
        <v>287</v>
      </c>
      <c r="J25" s="8">
        <v>0</v>
      </c>
      <c r="K25" s="8">
        <v>1255.8399999999999</v>
      </c>
      <c r="L25" s="8">
        <v>8153.16</v>
      </c>
    </row>
    <row r="26" spans="1:17" ht="18" customHeight="1" x14ac:dyDescent="0.25">
      <c r="A26" s="26"/>
      <c r="B26" s="2" t="s">
        <v>25</v>
      </c>
      <c r="C26" s="15"/>
      <c r="D26" s="2"/>
      <c r="E26" s="2" t="s">
        <v>49</v>
      </c>
      <c r="F26" s="15"/>
      <c r="G26" s="3">
        <f>SUM(G23:G25)</f>
        <v>48000</v>
      </c>
      <c r="H26" s="3">
        <f>SUM(H23:H25)</f>
        <v>1459.2</v>
      </c>
      <c r="I26" s="3">
        <f t="shared" ref="I26:L26" si="0">SUM(I23:I25)</f>
        <v>1377.6</v>
      </c>
      <c r="J26" s="3">
        <f t="shared" si="0"/>
        <v>0</v>
      </c>
      <c r="K26" s="3">
        <f>SUM(K23:K25)</f>
        <v>5392.76</v>
      </c>
      <c r="L26" s="3">
        <f t="shared" si="0"/>
        <v>39770.44</v>
      </c>
      <c r="M26" s="4"/>
      <c r="N26" s="5"/>
      <c r="O26" s="6"/>
      <c r="P26" s="6"/>
      <c r="Q26" s="6"/>
    </row>
    <row r="27" spans="1:17" ht="18" customHeight="1" x14ac:dyDescent="0.25">
      <c r="A27" s="25">
        <v>4</v>
      </c>
      <c r="B27" s="7" t="s">
        <v>38</v>
      </c>
      <c r="C27" s="19" t="s">
        <v>10</v>
      </c>
      <c r="D27" s="7" t="s">
        <v>1</v>
      </c>
      <c r="E27" s="7" t="s">
        <v>39</v>
      </c>
      <c r="F27" s="22" t="s">
        <v>11</v>
      </c>
      <c r="G27" s="8">
        <v>25000</v>
      </c>
      <c r="H27" s="8">
        <v>760</v>
      </c>
      <c r="I27" s="8">
        <v>717.5</v>
      </c>
      <c r="J27" s="8">
        <v>0</v>
      </c>
      <c r="K27" s="8">
        <v>200</v>
      </c>
      <c r="L27" s="8">
        <v>23322.5</v>
      </c>
    </row>
    <row r="28" spans="1:17" ht="18" customHeight="1" x14ac:dyDescent="0.25">
      <c r="A28" s="26"/>
      <c r="B28" s="2" t="s">
        <v>31</v>
      </c>
      <c r="C28" s="15"/>
      <c r="D28" s="2"/>
      <c r="E28" s="2" t="s">
        <v>50</v>
      </c>
      <c r="F28" s="15"/>
      <c r="G28" s="3">
        <f>SUM(G27)</f>
        <v>25000</v>
      </c>
      <c r="H28" s="3">
        <f t="shared" ref="H28:L28" si="1">SUM(H27)</f>
        <v>760</v>
      </c>
      <c r="I28" s="3">
        <f t="shared" si="1"/>
        <v>717.5</v>
      </c>
      <c r="J28" s="3">
        <f t="shared" si="1"/>
        <v>0</v>
      </c>
      <c r="K28" s="3">
        <f t="shared" si="1"/>
        <v>200</v>
      </c>
      <c r="L28" s="3">
        <f t="shared" si="1"/>
        <v>23322.5</v>
      </c>
    </row>
    <row r="29" spans="1:17" ht="18" customHeight="1" x14ac:dyDescent="0.25">
      <c r="A29" s="25">
        <v>5</v>
      </c>
      <c r="B29" s="7" t="s">
        <v>52</v>
      </c>
      <c r="C29" s="9" t="s">
        <v>32</v>
      </c>
      <c r="D29" s="7" t="s">
        <v>4</v>
      </c>
      <c r="E29" s="7" t="s">
        <v>37</v>
      </c>
      <c r="F29" s="22" t="s">
        <v>11</v>
      </c>
      <c r="G29" s="8">
        <v>30000</v>
      </c>
      <c r="H29" s="8">
        <v>912</v>
      </c>
      <c r="I29" s="8">
        <v>861</v>
      </c>
      <c r="J29" s="8">
        <v>0</v>
      </c>
      <c r="K29" s="8">
        <v>200</v>
      </c>
      <c r="L29" s="8">
        <v>28027</v>
      </c>
    </row>
    <row r="30" spans="1:17" ht="18" customHeight="1" x14ac:dyDescent="0.25">
      <c r="A30" s="26"/>
      <c r="B30" s="2" t="s">
        <v>27</v>
      </c>
      <c r="C30" s="15"/>
      <c r="D30" s="2"/>
      <c r="E30" s="2" t="s">
        <v>50</v>
      </c>
      <c r="F30" s="15"/>
      <c r="G30" s="3">
        <f>SUM(G29:G29)</f>
        <v>30000</v>
      </c>
      <c r="H30" s="3">
        <f t="shared" ref="H30:L30" si="2">SUM(H29:H29)</f>
        <v>912</v>
      </c>
      <c r="I30" s="3">
        <f t="shared" si="2"/>
        <v>861</v>
      </c>
      <c r="J30" s="3">
        <f t="shared" si="2"/>
        <v>0</v>
      </c>
      <c r="K30" s="3">
        <f t="shared" si="2"/>
        <v>200</v>
      </c>
      <c r="L30" s="3">
        <f t="shared" si="2"/>
        <v>28027</v>
      </c>
    </row>
    <row r="31" spans="1:17" ht="18" customHeight="1" x14ac:dyDescent="0.25">
      <c r="A31" s="25">
        <v>6</v>
      </c>
      <c r="B31" s="7" t="s">
        <v>5</v>
      </c>
      <c r="C31" s="9" t="s">
        <v>10</v>
      </c>
      <c r="D31" s="7" t="s">
        <v>6</v>
      </c>
      <c r="E31" s="7" t="s">
        <v>41</v>
      </c>
      <c r="F31" s="22" t="s">
        <v>11</v>
      </c>
      <c r="G31" s="8">
        <v>100000</v>
      </c>
      <c r="H31" s="8">
        <v>3040</v>
      </c>
      <c r="I31" s="8">
        <v>2870</v>
      </c>
      <c r="J31" s="8">
        <v>12105.44</v>
      </c>
      <c r="K31" s="8">
        <v>225</v>
      </c>
      <c r="L31" s="8">
        <v>81759.56</v>
      </c>
    </row>
    <row r="32" spans="1:17" ht="18" customHeight="1" x14ac:dyDescent="0.25">
      <c r="A32" s="26"/>
      <c r="B32" s="2" t="s">
        <v>26</v>
      </c>
      <c r="C32" s="15"/>
      <c r="D32" s="2"/>
      <c r="E32" s="2" t="s">
        <v>50</v>
      </c>
      <c r="F32" s="24"/>
      <c r="G32" s="3">
        <f t="shared" ref="G32:L32" si="3">SUM(G31:G31)</f>
        <v>100000</v>
      </c>
      <c r="H32" s="3">
        <f t="shared" si="3"/>
        <v>3040</v>
      </c>
      <c r="I32" s="3">
        <f t="shared" si="3"/>
        <v>2870</v>
      </c>
      <c r="J32" s="3">
        <f t="shared" si="3"/>
        <v>12105.44</v>
      </c>
      <c r="K32" s="3">
        <f t="shared" si="3"/>
        <v>225</v>
      </c>
      <c r="L32" s="3">
        <f t="shared" si="3"/>
        <v>81759.56</v>
      </c>
    </row>
    <row r="33" spans="1:12" ht="18" customHeight="1" x14ac:dyDescent="0.25">
      <c r="A33" s="25">
        <v>7</v>
      </c>
      <c r="B33" s="7" t="s">
        <v>7</v>
      </c>
      <c r="C33" s="9" t="s">
        <v>10</v>
      </c>
      <c r="D33" s="7" t="s">
        <v>8</v>
      </c>
      <c r="E33" s="7" t="s">
        <v>51</v>
      </c>
      <c r="F33" s="22" t="s">
        <v>11</v>
      </c>
      <c r="G33" s="8">
        <v>100000</v>
      </c>
      <c r="H33" s="8">
        <v>3040</v>
      </c>
      <c r="I33" s="8">
        <v>2870</v>
      </c>
      <c r="J33" s="8">
        <v>12105.44</v>
      </c>
      <c r="K33" s="8">
        <v>225</v>
      </c>
      <c r="L33" s="8">
        <v>81759.56</v>
      </c>
    </row>
    <row r="34" spans="1:12" ht="18" customHeight="1" x14ac:dyDescent="0.25">
      <c r="A34" s="26"/>
      <c r="B34" s="2" t="s">
        <v>28</v>
      </c>
      <c r="C34" s="15"/>
      <c r="D34" s="2"/>
      <c r="E34" s="2" t="s">
        <v>50</v>
      </c>
      <c r="F34" s="24"/>
      <c r="G34" s="3">
        <f>SUM(G33:G33)</f>
        <v>100000</v>
      </c>
      <c r="H34" s="3">
        <f t="shared" ref="H34:L34" si="4">SUM(H33:H33)</f>
        <v>3040</v>
      </c>
      <c r="I34" s="3">
        <f t="shared" si="4"/>
        <v>2870</v>
      </c>
      <c r="J34" s="3">
        <f t="shared" si="4"/>
        <v>12105.44</v>
      </c>
      <c r="K34" s="3">
        <f t="shared" si="4"/>
        <v>225</v>
      </c>
      <c r="L34" s="3">
        <f t="shared" si="4"/>
        <v>81759.56</v>
      </c>
    </row>
    <row r="35" spans="1:12" ht="18" customHeight="1" x14ac:dyDescent="0.25">
      <c r="A35" s="25">
        <v>8</v>
      </c>
      <c r="B35" s="7" t="s">
        <v>43</v>
      </c>
      <c r="C35" s="9" t="s">
        <v>10</v>
      </c>
      <c r="D35" s="7" t="s">
        <v>44</v>
      </c>
      <c r="E35" s="7" t="s">
        <v>48</v>
      </c>
      <c r="F35" s="22" t="s">
        <v>11</v>
      </c>
      <c r="G35" s="8">
        <v>19333.330000000002</v>
      </c>
      <c r="H35" s="8">
        <v>587.73</v>
      </c>
      <c r="I35" s="8">
        <v>554.87</v>
      </c>
      <c r="J35" s="8">
        <v>0</v>
      </c>
      <c r="K35" s="8">
        <v>175</v>
      </c>
      <c r="L35" s="8">
        <f>SUM(G35-H35-I35-J35-K35)</f>
        <v>18015.730000000003</v>
      </c>
    </row>
    <row r="36" spans="1:12" ht="18" customHeight="1" x14ac:dyDescent="0.25">
      <c r="A36" s="26"/>
      <c r="B36" s="2" t="s">
        <v>45</v>
      </c>
      <c r="C36" s="15"/>
      <c r="D36" s="2"/>
      <c r="E36" s="2" t="s">
        <v>50</v>
      </c>
      <c r="F36" s="24"/>
      <c r="G36" s="3">
        <f>SUM(G35:G35)</f>
        <v>19333.330000000002</v>
      </c>
      <c r="H36" s="3">
        <f t="shared" ref="H36:L36" si="5">SUM(H35:H35)</f>
        <v>587.73</v>
      </c>
      <c r="I36" s="3">
        <f t="shared" si="5"/>
        <v>554.87</v>
      </c>
      <c r="J36" s="3">
        <f t="shared" si="5"/>
        <v>0</v>
      </c>
      <c r="K36" s="3">
        <f t="shared" si="5"/>
        <v>175</v>
      </c>
      <c r="L36" s="3">
        <f t="shared" si="5"/>
        <v>18015.730000000003</v>
      </c>
    </row>
    <row r="37" spans="1:12" ht="18" customHeight="1" x14ac:dyDescent="0.25">
      <c r="A37" s="25">
        <v>9</v>
      </c>
      <c r="B37" s="7" t="s">
        <v>9</v>
      </c>
      <c r="C37" s="9" t="s">
        <v>10</v>
      </c>
      <c r="D37" s="7" t="s">
        <v>8</v>
      </c>
      <c r="E37" s="7" t="s">
        <v>47</v>
      </c>
      <c r="F37" s="22" t="s">
        <v>11</v>
      </c>
      <c r="G37" s="8">
        <v>30000</v>
      </c>
      <c r="H37" s="8">
        <v>912</v>
      </c>
      <c r="I37" s="8">
        <v>861</v>
      </c>
      <c r="J37" s="8">
        <v>0</v>
      </c>
      <c r="K37" s="8">
        <v>3543.59</v>
      </c>
      <c r="L37" s="8">
        <v>24683.41</v>
      </c>
    </row>
    <row r="38" spans="1:12" ht="18" customHeight="1" x14ac:dyDescent="0.25">
      <c r="A38" s="26"/>
      <c r="B38" s="2" t="s">
        <v>46</v>
      </c>
      <c r="C38" s="15"/>
      <c r="D38" s="2"/>
      <c r="E38" s="2" t="s">
        <v>50</v>
      </c>
      <c r="F38" s="24"/>
      <c r="G38" s="3">
        <f>SUM(G37:G37)</f>
        <v>30000</v>
      </c>
      <c r="H38" s="3">
        <f t="shared" ref="H38:L38" si="6">SUM(H37:H37)</f>
        <v>912</v>
      </c>
      <c r="I38" s="3">
        <f t="shared" si="6"/>
        <v>861</v>
      </c>
      <c r="J38" s="3">
        <f t="shared" si="6"/>
        <v>0</v>
      </c>
      <c r="K38" s="3">
        <f t="shared" si="6"/>
        <v>3543.59</v>
      </c>
      <c r="L38" s="3">
        <f t="shared" si="6"/>
        <v>24683.41</v>
      </c>
    </row>
    <row r="39" spans="1:12" ht="24" customHeight="1" x14ac:dyDescent="0.25">
      <c r="A39" s="27"/>
      <c r="B39" s="18" t="s">
        <v>29</v>
      </c>
      <c r="C39" s="16"/>
      <c r="D39" s="16"/>
      <c r="E39" s="16"/>
      <c r="F39" s="23"/>
      <c r="G39" s="17">
        <f t="shared" ref="G39:J39" si="7">G26+G28+G30+G32+G34+G36+G38</f>
        <v>352333.33</v>
      </c>
      <c r="H39" s="17">
        <f t="shared" si="7"/>
        <v>10710.93</v>
      </c>
      <c r="I39" s="17">
        <f t="shared" si="7"/>
        <v>10111.970000000001</v>
      </c>
      <c r="J39" s="17">
        <f t="shared" si="7"/>
        <v>24210.880000000001</v>
      </c>
      <c r="K39" s="17">
        <f>K26+K28+K30+K32+K34+K36+K38</f>
        <v>9961.35</v>
      </c>
      <c r="L39" s="17">
        <f>L26+L28+L30+L32+L34+L36+L38</f>
        <v>297338.19999999995</v>
      </c>
    </row>
  </sheetData>
  <mergeCells count="10">
    <mergeCell ref="H21:I21"/>
    <mergeCell ref="J21:J22"/>
    <mergeCell ref="E21:E22"/>
    <mergeCell ref="A19:L19"/>
    <mergeCell ref="A21:A22"/>
    <mergeCell ref="B21:B22"/>
    <mergeCell ref="C21:C22"/>
    <mergeCell ref="D21:D22"/>
    <mergeCell ref="F21:F22"/>
    <mergeCell ref="A20:L20"/>
  </mergeCells>
  <printOptions horizontalCentered="1"/>
  <pageMargins left="0.39370078740157483" right="0" top="0" bottom="0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(08) O. P. DIC.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2022-02-08T01:29:15Z</cp:lastPrinted>
  <dcterms:created xsi:type="dcterms:W3CDTF">2021-09-28T20:29:29Z</dcterms:created>
  <dcterms:modified xsi:type="dcterms:W3CDTF">2022-02-08T01:29:19Z</dcterms:modified>
</cp:coreProperties>
</file>