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trasparencia noviembre\nominas\"/>
    </mc:Choice>
  </mc:AlternateContent>
  <bookViews>
    <workbookView xWindow="0" yWindow="0" windowWidth="0" windowHeight="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7" i="1"/>
  <c r="G36" i="1"/>
  <c r="G40" i="1"/>
  <c r="G48" i="1"/>
  <c r="G50" i="1"/>
  <c r="G57" i="1"/>
  <c r="G60" i="1"/>
  <c r="G64" i="1"/>
  <c r="G93" i="1"/>
  <c r="G95" i="1"/>
  <c r="G113" i="1"/>
  <c r="H113" i="1"/>
  <c r="I113" i="1"/>
  <c r="J113" i="1"/>
  <c r="K113" i="1"/>
  <c r="G117" i="1"/>
  <c r="G122" i="1"/>
  <c r="G128" i="1"/>
  <c r="G130" i="1"/>
  <c r="G137" i="1"/>
  <c r="G139" i="1"/>
  <c r="G141" i="1"/>
  <c r="G145" i="1"/>
  <c r="G148" i="1"/>
  <c r="G150" i="1"/>
  <c r="G153" i="1"/>
  <c r="G155" i="1"/>
  <c r="G157" i="1"/>
  <c r="G160" i="1"/>
  <c r="G165" i="1"/>
  <c r="G167" i="1"/>
  <c r="G172" i="1"/>
  <c r="G175" i="1"/>
  <c r="G182" i="1"/>
  <c r="G190" i="1"/>
  <c r="G203" i="1"/>
  <c r="G215" i="1"/>
  <c r="G226" i="1"/>
  <c r="G239" i="1"/>
  <c r="G244" i="1"/>
  <c r="G257" i="1"/>
  <c r="G267" i="1"/>
  <c r="G279" i="1"/>
  <c r="G290" i="1"/>
  <c r="G299" i="1"/>
  <c r="G305" i="1"/>
  <c r="G313" i="1"/>
  <c r="G319" i="1"/>
  <c r="G327" i="1"/>
  <c r="G331" i="1"/>
  <c r="G335" i="1"/>
  <c r="H351" i="1"/>
  <c r="I351" i="1"/>
  <c r="J351" i="1"/>
  <c r="K351" i="1"/>
  <c r="L351" i="1"/>
  <c r="G351" i="1"/>
  <c r="H354" i="1"/>
  <c r="I354" i="1"/>
  <c r="J354" i="1"/>
  <c r="K354" i="1"/>
  <c r="G354" i="1"/>
  <c r="G377" i="1"/>
  <c r="G373" i="1"/>
  <c r="G366" i="1"/>
  <c r="K373" i="1"/>
  <c r="H95" i="1"/>
  <c r="I95" i="1"/>
  <c r="J95" i="1"/>
  <c r="K95" i="1"/>
  <c r="L95" i="1"/>
  <c r="H93" i="1"/>
  <c r="I93" i="1"/>
  <c r="J93" i="1"/>
  <c r="K93" i="1"/>
  <c r="L93" i="1"/>
  <c r="H40" i="1"/>
  <c r="I40" i="1"/>
  <c r="J40" i="1"/>
  <c r="K40" i="1"/>
  <c r="L40" i="1"/>
  <c r="L376" i="1"/>
  <c r="L375" i="1"/>
  <c r="L374" i="1"/>
  <c r="L377" i="1" s="1"/>
  <c r="L372" i="1"/>
  <c r="L371" i="1"/>
  <c r="L370" i="1"/>
  <c r="L369" i="1"/>
  <c r="L368" i="1"/>
  <c r="L373" i="1" s="1"/>
  <c r="L367" i="1"/>
  <c r="L365" i="1"/>
  <c r="L364" i="1"/>
  <c r="L363" i="1"/>
  <c r="L362" i="1"/>
  <c r="L361" i="1"/>
  <c r="L360" i="1"/>
  <c r="L359" i="1"/>
  <c r="L358" i="1"/>
  <c r="L357" i="1"/>
  <c r="L366" i="1" s="1"/>
  <c r="L353" i="1"/>
  <c r="L352" i="1"/>
  <c r="L354" i="1" s="1"/>
  <c r="L334" i="1"/>
  <c r="L333" i="1"/>
  <c r="L332" i="1"/>
  <c r="L330" i="1"/>
  <c r="L329" i="1"/>
  <c r="L328" i="1"/>
  <c r="L318" i="1"/>
  <c r="L317" i="1"/>
  <c r="L316" i="1"/>
  <c r="L315" i="1"/>
  <c r="L314" i="1"/>
  <c r="L304" i="1"/>
  <c r="L303" i="1"/>
  <c r="L302" i="1"/>
  <c r="L301" i="1"/>
  <c r="L300" i="1"/>
  <c r="L298" i="1"/>
  <c r="L297" i="1"/>
  <c r="L296" i="1"/>
  <c r="L295" i="1"/>
  <c r="L294" i="1"/>
  <c r="L293" i="1"/>
  <c r="L292" i="1"/>
  <c r="L291" i="1"/>
  <c r="L289" i="1"/>
  <c r="L288" i="1"/>
  <c r="L287" i="1"/>
  <c r="L286" i="1"/>
  <c r="L285" i="1"/>
  <c r="L284" i="1"/>
  <c r="L283" i="1"/>
  <c r="L282" i="1"/>
  <c r="L281" i="1"/>
  <c r="L280" i="1"/>
  <c r="L278" i="1"/>
  <c r="L277" i="1"/>
  <c r="L276" i="1"/>
  <c r="L275" i="1"/>
  <c r="L274" i="1"/>
  <c r="L273" i="1"/>
  <c r="L272" i="1"/>
  <c r="L271" i="1"/>
  <c r="L270" i="1"/>
  <c r="L269" i="1"/>
  <c r="L268" i="1"/>
  <c r="L266" i="1"/>
  <c r="L265" i="1"/>
  <c r="L264" i="1"/>
  <c r="L263" i="1"/>
  <c r="L262" i="1"/>
  <c r="L261" i="1"/>
  <c r="L260" i="1"/>
  <c r="L259" i="1"/>
  <c r="L258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3" i="1"/>
  <c r="L242" i="1"/>
  <c r="L241" i="1"/>
  <c r="L240" i="1"/>
  <c r="L214" i="1"/>
  <c r="L213" i="1"/>
  <c r="L212" i="1"/>
  <c r="L211" i="1"/>
  <c r="L210" i="1"/>
  <c r="L209" i="1"/>
  <c r="L208" i="1"/>
  <c r="L207" i="1"/>
  <c r="L206" i="1"/>
  <c r="L205" i="1"/>
  <c r="L204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89" i="1"/>
  <c r="L188" i="1"/>
  <c r="L187" i="1"/>
  <c r="L186" i="1"/>
  <c r="L185" i="1"/>
  <c r="L184" i="1"/>
  <c r="L183" i="1"/>
  <c r="L181" i="1"/>
  <c r="L180" i="1"/>
  <c r="L179" i="1"/>
  <c r="L178" i="1"/>
  <c r="L177" i="1"/>
  <c r="L176" i="1"/>
  <c r="L174" i="1"/>
  <c r="L173" i="1"/>
  <c r="L171" i="1"/>
  <c r="L170" i="1"/>
  <c r="L169" i="1"/>
  <c r="L168" i="1"/>
  <c r="L166" i="1"/>
  <c r="L164" i="1"/>
  <c r="L163" i="1"/>
  <c r="L162" i="1"/>
  <c r="L161" i="1"/>
  <c r="L159" i="1"/>
  <c r="L158" i="1"/>
  <c r="L156" i="1"/>
  <c r="L152" i="1"/>
  <c r="L151" i="1"/>
  <c r="L149" i="1"/>
  <c r="L147" i="1"/>
  <c r="L146" i="1"/>
  <c r="L136" i="1"/>
  <c r="L135" i="1"/>
  <c r="L134" i="1"/>
  <c r="L133" i="1"/>
  <c r="L132" i="1"/>
  <c r="L131" i="1"/>
  <c r="L127" i="1"/>
  <c r="L126" i="1"/>
  <c r="L125" i="1"/>
  <c r="L124" i="1"/>
  <c r="L123" i="1"/>
  <c r="L121" i="1"/>
  <c r="L120" i="1"/>
  <c r="L119" i="1"/>
  <c r="L118" i="1"/>
  <c r="L116" i="1"/>
  <c r="L115" i="1"/>
  <c r="L114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113" i="1" s="1"/>
  <c r="L63" i="1"/>
  <c r="L62" i="1"/>
  <c r="L61" i="1"/>
  <c r="L59" i="1"/>
  <c r="L58" i="1"/>
  <c r="L56" i="1"/>
  <c r="L55" i="1"/>
  <c r="L54" i="1"/>
  <c r="L53" i="1"/>
  <c r="L52" i="1"/>
  <c r="L51" i="1"/>
  <c r="K27" i="1"/>
  <c r="J27" i="1"/>
  <c r="I27" i="1"/>
  <c r="H27" i="1"/>
  <c r="L26" i="1" l="1"/>
  <c r="L25" i="1"/>
  <c r="L24" i="1"/>
  <c r="L23" i="1"/>
  <c r="L22" i="1"/>
  <c r="L19" i="1"/>
  <c r="L20" i="1"/>
  <c r="L18" i="1"/>
  <c r="K21" i="1"/>
  <c r="K36" i="1"/>
  <c r="L48" i="1"/>
  <c r="K48" i="1"/>
  <c r="L57" i="1"/>
  <c r="K57" i="1"/>
  <c r="K60" i="1"/>
  <c r="L64" i="1"/>
  <c r="K64" i="1"/>
  <c r="L117" i="1"/>
  <c r="K117" i="1"/>
  <c r="L122" i="1"/>
  <c r="K122" i="1"/>
  <c r="L128" i="1"/>
  <c r="K128" i="1"/>
  <c r="L137" i="1"/>
  <c r="K137" i="1"/>
  <c r="L145" i="1"/>
  <c r="K145" i="1"/>
  <c r="L148" i="1"/>
  <c r="K148" i="1"/>
  <c r="K150" i="1"/>
  <c r="L150" i="1"/>
  <c r="L153" i="1"/>
  <c r="K153" i="1"/>
  <c r="K155" i="1"/>
  <c r="L157" i="1"/>
  <c r="K157" i="1"/>
  <c r="L160" i="1"/>
  <c r="K160" i="1"/>
  <c r="L165" i="1"/>
  <c r="K165" i="1"/>
  <c r="L167" i="1"/>
  <c r="K167" i="1"/>
  <c r="K172" i="1"/>
  <c r="L172" i="1"/>
  <c r="L175" i="1"/>
  <c r="K175" i="1"/>
  <c r="L182" i="1"/>
  <c r="K182" i="1"/>
  <c r="L190" i="1"/>
  <c r="K190" i="1"/>
  <c r="L203" i="1"/>
  <c r="K203" i="1"/>
  <c r="K215" i="1"/>
  <c r="L215" i="1"/>
  <c r="L226" i="1"/>
  <c r="K226" i="1"/>
  <c r="L239" i="1"/>
  <c r="K239" i="1"/>
  <c r="L244" i="1"/>
  <c r="K244" i="1"/>
  <c r="L257" i="1"/>
  <c r="K257" i="1"/>
  <c r="K267" i="1"/>
  <c r="L267" i="1"/>
  <c r="L279" i="1"/>
  <c r="K279" i="1"/>
  <c r="K290" i="1"/>
  <c r="L290" i="1"/>
  <c r="L299" i="1"/>
  <c r="K299" i="1"/>
  <c r="K305" i="1"/>
  <c r="L305" i="1"/>
  <c r="L313" i="1"/>
  <c r="K313" i="1"/>
  <c r="K319" i="1"/>
  <c r="L319" i="1"/>
  <c r="J327" i="1"/>
  <c r="K327" i="1"/>
  <c r="L327" i="1"/>
  <c r="L331" i="1"/>
  <c r="K331" i="1"/>
  <c r="L335" i="1"/>
  <c r="K335" i="1"/>
  <c r="K366" i="1"/>
  <c r="K377" i="1"/>
  <c r="L27" i="1" l="1"/>
  <c r="L21" i="1"/>
  <c r="L36" i="1"/>
  <c r="H175" i="1" l="1"/>
  <c r="I175" i="1"/>
  <c r="J175" i="1"/>
  <c r="H137" i="1"/>
  <c r="I137" i="1"/>
  <c r="J137" i="1"/>
  <c r="H160" i="1" l="1"/>
  <c r="I160" i="1"/>
  <c r="J160" i="1"/>
  <c r="H172" i="1"/>
  <c r="I172" i="1"/>
  <c r="J172" i="1"/>
  <c r="H60" i="1" l="1"/>
  <c r="I60" i="1"/>
  <c r="J60" i="1"/>
  <c r="L60" i="1"/>
  <c r="H57" i="1"/>
  <c r="I57" i="1"/>
  <c r="J57" i="1"/>
  <c r="H50" i="1"/>
  <c r="I50" i="1"/>
  <c r="J50" i="1"/>
  <c r="K50" i="1"/>
  <c r="L50" i="1"/>
  <c r="H48" i="1"/>
  <c r="I48" i="1"/>
  <c r="J48" i="1"/>
  <c r="H313" i="1" l="1"/>
  <c r="I313" i="1"/>
  <c r="J313" i="1"/>
  <c r="H319" i="1" l="1"/>
  <c r="I319" i="1"/>
  <c r="J319" i="1"/>
  <c r="H257" i="1"/>
  <c r="I257" i="1"/>
  <c r="J257" i="1"/>
  <c r="H203" i="1"/>
  <c r="I203" i="1"/>
  <c r="J203" i="1"/>
  <c r="H128" i="1"/>
  <c r="I128" i="1"/>
  <c r="J128" i="1"/>
  <c r="H117" i="1"/>
  <c r="I117" i="1"/>
  <c r="J117" i="1"/>
  <c r="H157" i="1"/>
  <c r="H366" i="1" l="1"/>
  <c r="I366" i="1"/>
  <c r="J366" i="1"/>
  <c r="H150" i="1" l="1"/>
  <c r="I150" i="1"/>
  <c r="J150" i="1"/>
  <c r="H148" i="1"/>
  <c r="I148" i="1"/>
  <c r="J148" i="1"/>
  <c r="G356" i="1"/>
  <c r="G378" i="1" s="1"/>
  <c r="H215" i="1"/>
  <c r="I215" i="1"/>
  <c r="J215" i="1"/>
  <c r="H21" i="1" l="1"/>
  <c r="I21" i="1"/>
  <c r="J21" i="1"/>
  <c r="I327" i="1" l="1"/>
  <c r="H327" i="1"/>
  <c r="H305" i="1"/>
  <c r="I305" i="1"/>
  <c r="J305" i="1"/>
  <c r="J299" i="1"/>
  <c r="I299" i="1"/>
  <c r="H299" i="1"/>
  <c r="J290" i="1"/>
  <c r="I290" i="1"/>
  <c r="H290" i="1"/>
  <c r="J279" i="1"/>
  <c r="I279" i="1"/>
  <c r="H279" i="1"/>
  <c r="H267" i="1"/>
  <c r="I267" i="1"/>
  <c r="J267" i="1"/>
  <c r="J244" i="1"/>
  <c r="I244" i="1"/>
  <c r="H244" i="1"/>
  <c r="H239" i="1"/>
  <c r="I239" i="1"/>
  <c r="J239" i="1"/>
  <c r="H226" i="1"/>
  <c r="I226" i="1"/>
  <c r="J226" i="1"/>
  <c r="J190" i="1"/>
  <c r="I190" i="1"/>
  <c r="H190" i="1"/>
  <c r="J182" i="1"/>
  <c r="I182" i="1"/>
  <c r="H182" i="1"/>
  <c r="L130" i="1"/>
  <c r="K130" i="1"/>
  <c r="J130" i="1"/>
  <c r="I130" i="1"/>
  <c r="H130" i="1"/>
  <c r="H122" i="1"/>
  <c r="I122" i="1"/>
  <c r="J122" i="1"/>
  <c r="J64" i="1"/>
  <c r="I64" i="1"/>
  <c r="H64" i="1"/>
  <c r="J167" i="1"/>
  <c r="I167" i="1"/>
  <c r="H167" i="1"/>
  <c r="J165" i="1"/>
  <c r="I165" i="1"/>
  <c r="H165" i="1"/>
  <c r="I157" i="1"/>
  <c r="J157" i="1"/>
  <c r="H155" i="1"/>
  <c r="I155" i="1"/>
  <c r="J155" i="1"/>
  <c r="L155" i="1"/>
  <c r="H153" i="1"/>
  <c r="I153" i="1"/>
  <c r="J153" i="1"/>
  <c r="H145" i="1"/>
  <c r="I145" i="1"/>
  <c r="J145" i="1"/>
  <c r="H377" i="1"/>
  <c r="I377" i="1"/>
  <c r="I378" i="1" s="1"/>
  <c r="J377" i="1"/>
  <c r="J378" i="1" s="1"/>
  <c r="H335" i="1"/>
  <c r="I335" i="1"/>
  <c r="J335" i="1"/>
  <c r="H331" i="1"/>
  <c r="I331" i="1"/>
  <c r="J331" i="1"/>
  <c r="H373" i="1"/>
  <c r="I373" i="1"/>
  <c r="J373" i="1"/>
  <c r="H356" i="1"/>
  <c r="I356" i="1"/>
  <c r="J356" i="1"/>
  <c r="K356" i="1"/>
  <c r="L356" i="1"/>
  <c r="L378" i="1" s="1"/>
  <c r="L139" i="1"/>
  <c r="K139" i="1"/>
  <c r="J139" i="1"/>
  <c r="I139" i="1"/>
  <c r="H139" i="1"/>
  <c r="H141" i="1"/>
  <c r="I141" i="1"/>
  <c r="J141" i="1"/>
  <c r="K141" i="1"/>
  <c r="L141" i="1"/>
  <c r="H36" i="1"/>
  <c r="I36" i="1"/>
  <c r="J36" i="1"/>
  <c r="K378" i="1" l="1"/>
  <c r="H378" i="1"/>
</calcChain>
</file>

<file path=xl/sharedStrings.xml><?xml version="1.0" encoding="utf-8"?>
<sst xmlns="http://schemas.openxmlformats.org/spreadsheetml/2006/main" count="1660" uniqueCount="592">
  <si>
    <t>NUM.</t>
  </si>
  <si>
    <t>SEXO</t>
  </si>
  <si>
    <t>CARGO</t>
  </si>
  <si>
    <t>ESTATUS</t>
  </si>
  <si>
    <t>SALARIO NETO</t>
  </si>
  <si>
    <t>RAFAEL ABRAHAM BURGOS GOMEZ</t>
  </si>
  <si>
    <t>M</t>
  </si>
  <si>
    <t>FIJO</t>
  </si>
  <si>
    <t>F</t>
  </si>
  <si>
    <t>PEDRO NOLASCO FAJARDO RAMIREZ</t>
  </si>
  <si>
    <t>CARMEN FRANCISCA MOTA CARABALLO</t>
  </si>
  <si>
    <t>SECRETARIA EJECUTIVA</t>
  </si>
  <si>
    <t>SECRETARIA I</t>
  </si>
  <si>
    <t>AUXILIAR DE OFICINA</t>
  </si>
  <si>
    <t>SECRETARIA</t>
  </si>
  <si>
    <t>DIGITADOR (A)I</t>
  </si>
  <si>
    <t>FATIMA BAEZ</t>
  </si>
  <si>
    <t>CAMARERA</t>
  </si>
  <si>
    <t>MANUEL DE JESUS MARTE</t>
  </si>
  <si>
    <t>JOSEFINA DE JESUS MAGALLANES VASQUEZ</t>
  </si>
  <si>
    <t>MARIA EUGENIA RECIO ARNAUD</t>
  </si>
  <si>
    <t>RECEPCIONISTA</t>
  </si>
  <si>
    <t>BENJAMIN PERALTA CASTILLO</t>
  </si>
  <si>
    <t>CHOFER</t>
  </si>
  <si>
    <t>LUIS SILVINO CATANO TEJADA</t>
  </si>
  <si>
    <t>FRANCISCO EMILIO TATIS LUGO</t>
  </si>
  <si>
    <t>LUIS JOSE CASTILLO ROMERO</t>
  </si>
  <si>
    <t>FELIPE BENITE</t>
  </si>
  <si>
    <t>SUPERVISOR</t>
  </si>
  <si>
    <t>FELIX HERNANDEZ GUZMAN</t>
  </si>
  <si>
    <t>SECRETARIA III</t>
  </si>
  <si>
    <t>EDUVIRGEN GUZMAN FABIAN</t>
  </si>
  <si>
    <t>VIGILANTE</t>
  </si>
  <si>
    <t>MENSAJERO (A)</t>
  </si>
  <si>
    <t>KARLA VICTORIA BERIGUETE JIMENEZ</t>
  </si>
  <si>
    <t>MENSAJERA</t>
  </si>
  <si>
    <t>LINEED ALT. BRUNO A.</t>
  </si>
  <si>
    <t>DIRECTORA</t>
  </si>
  <si>
    <t>DIRECC. GRAL. CONSULTORIA JURIDICA</t>
  </si>
  <si>
    <t>MANUEL RAMON VARELA JIMENEZ</t>
  </si>
  <si>
    <t>ABOGADO (A)</t>
  </si>
  <si>
    <t>VICTOR EMILIO SANTANA FLORIAN</t>
  </si>
  <si>
    <t>ABOGADO (A)I</t>
  </si>
  <si>
    <t>MINERVA LA PE ORTIZ</t>
  </si>
  <si>
    <t>ABOGADO (A)II</t>
  </si>
  <si>
    <t>ABOGADO (A)III</t>
  </si>
  <si>
    <t>ZULEIKA ESMERALDA JAVIER RIVAS</t>
  </si>
  <si>
    <t>PARALEGAL</t>
  </si>
  <si>
    <t>YISSEL ALEXANDRA CUBILETE SANCHEZ</t>
  </si>
  <si>
    <t>BENEDICTO DILONE</t>
  </si>
  <si>
    <t>CLARIBER PEREZ</t>
  </si>
  <si>
    <t>UNIDAD LEGAL LABORAL</t>
  </si>
  <si>
    <t>UNIDAD ASUNTOS INMOBILIARIOS</t>
  </si>
  <si>
    <t>FELIPE ANTONIO GOMEZ JIMENEZ</t>
  </si>
  <si>
    <t>ARACELY CRUZ TAVERAS</t>
  </si>
  <si>
    <t>FATIMA ESPINAL FELIZ</t>
  </si>
  <si>
    <t>ANALISTA</t>
  </si>
  <si>
    <t>SONIA MARISELA FELIZ RAMIREZ</t>
  </si>
  <si>
    <t>FACUNDA NIVAR CORREA</t>
  </si>
  <si>
    <t>ANALISTA II</t>
  </si>
  <si>
    <t>FAUSTO RADHAMES CORPORAN LINARES</t>
  </si>
  <si>
    <t>MIRIAN JOSEFINA DIAZ SEVERINO</t>
  </si>
  <si>
    <t>JOSE ANTONIO SORIANO</t>
  </si>
  <si>
    <t>ANGELA ARACELIS EUSEBIO RAMIREZ</t>
  </si>
  <si>
    <t>FELIX OSIRIS MATOS ORTIZ</t>
  </si>
  <si>
    <t>ALGUACIL</t>
  </si>
  <si>
    <t>SOPORTE TECNICO</t>
  </si>
  <si>
    <t>JENNIFER CEDEÑO PEREZ</t>
  </si>
  <si>
    <t>HILARIA HILARIO BAEZ</t>
  </si>
  <si>
    <t>GILBERTA MIGUELINA REYES DE RESTITUYO</t>
  </si>
  <si>
    <t>JUANA MEJIA ACOSTA</t>
  </si>
  <si>
    <t>DAHIANA ESTHER MEJIA ESPINAL</t>
  </si>
  <si>
    <t>RAMONA MIGUELINA PEREZ FERNANDEZ</t>
  </si>
  <si>
    <t>ALEJANDRINA CALCAÑO ANDUJAR</t>
  </si>
  <si>
    <t>JULIANA ALCANTARA DE LA ROSA</t>
  </si>
  <si>
    <t>NELSON FELIPE ANTONIO ROEDAN ESPAILLAT</t>
  </si>
  <si>
    <t>LENIN STARLIN MARTINEZ MOREL</t>
  </si>
  <si>
    <t>CRISTIAN AUGUSTO CESPEDES VARGAS</t>
  </si>
  <si>
    <t>CLARIBEL SUERO BATISTA</t>
  </si>
  <si>
    <t>SAMANTHA B. SOLER PEÑA</t>
  </si>
  <si>
    <t>SERVICIO AL CLIENTE</t>
  </si>
  <si>
    <t>ROSELIN MONSANTO PEREZ</t>
  </si>
  <si>
    <t>ADYS JOSEFINA ARAUJO DELGADO</t>
  </si>
  <si>
    <t>LEONELIS CARABALLO HERNANDEZ</t>
  </si>
  <si>
    <t>DAVILENNY REINOSO QUEZADA</t>
  </si>
  <si>
    <t>HARRY MEIRY DEL ROSARIO MANZUETA</t>
  </si>
  <si>
    <t>MIGUEL ANGEL CASTILLO POLANCO</t>
  </si>
  <si>
    <t>DIONICIA DE LA ROSA DE LA ROSA</t>
  </si>
  <si>
    <t>AUXILIAR DE ARCHIVO</t>
  </si>
  <si>
    <t>RAMONA DE LA CRUZ ENCARNACION</t>
  </si>
  <si>
    <t>AUXILIAR</t>
  </si>
  <si>
    <t>CARMEN SEVERINO ADAMES</t>
  </si>
  <si>
    <t>JAVIER VALDEZ POLANCO</t>
  </si>
  <si>
    <t>AGRIMENSOR (A)</t>
  </si>
  <si>
    <t>CARLOS MANUEL FELIZ PEREZ</t>
  </si>
  <si>
    <t>AGRIMENSOR</t>
  </si>
  <si>
    <t>PEDRO VARGAS LARA</t>
  </si>
  <si>
    <t>DIBUJANTE DIGITAL</t>
  </si>
  <si>
    <t>FRANCIS DE JESUS DE JESUS</t>
  </si>
  <si>
    <t>YOLANDA CAROLINA BIDO NAVARRO</t>
  </si>
  <si>
    <t>MAGRIVEL DE LA ROSA CUEVAS</t>
  </si>
  <si>
    <t>FRANCISCA ROSARIO RODRIGUEZ</t>
  </si>
  <si>
    <t>LAURA MELO GUEVARA</t>
  </si>
  <si>
    <t>LUCRECIA SUAREZ LEDESMA</t>
  </si>
  <si>
    <t>MENSAJERO(A) INTERNO</t>
  </si>
  <si>
    <t>VALENTIN REYES JIMENEZ</t>
  </si>
  <si>
    <t>JUSTINIANO DE JESUS ROSARIO</t>
  </si>
  <si>
    <t>RUTH ESTHER AGUIAR REYNOSO</t>
  </si>
  <si>
    <t>REINALDO ALEXANDER PAULINO PUJOLS</t>
  </si>
  <si>
    <t>MARTIN MARTINEZ FIGUEROA</t>
  </si>
  <si>
    <t>ANDRES HIRALDO</t>
  </si>
  <si>
    <t>VICTOR MANUEL ANGELES ANGELES</t>
  </si>
  <si>
    <t>AIMEE GRISEL GARCIA DURAN</t>
  </si>
  <si>
    <t>PROYECTISTA</t>
  </si>
  <si>
    <t>ELADIA PIMENTEL PASCUAL</t>
  </si>
  <si>
    <t>AMARFI CORAL REINOSO RODRIGUEZ</t>
  </si>
  <si>
    <t>ARIEL VASQUEZ ROSADO</t>
  </si>
  <si>
    <t>ELPIDIO DE DIOS ASENCIO</t>
  </si>
  <si>
    <t>INSPECTOR DE MINAS</t>
  </si>
  <si>
    <t>EDGAR ALLAN GOMEZ PEÑA</t>
  </si>
  <si>
    <t>HIGINIO SOSA TRIBUCIO</t>
  </si>
  <si>
    <t>WOLTER YOHSON BOVADILLA</t>
  </si>
  <si>
    <t>DESPACHADOR MINAS</t>
  </si>
  <si>
    <t>CHEQUEADOR DE MINAS</t>
  </si>
  <si>
    <t>OCTAVIO VALENTIN NAVARRO</t>
  </si>
  <si>
    <t>SUPERVISOR DE MINAS</t>
  </si>
  <si>
    <t>INGENIO AMISTAD</t>
  </si>
  <si>
    <t>JESUS VENTURA BRITO</t>
  </si>
  <si>
    <t>LUIS ESTRELLA HERNANDEZ</t>
  </si>
  <si>
    <t>NACIDITH ALTAGRACIA DE LOS SANTOS BELTRE</t>
  </si>
  <si>
    <t>MIGUEL ANGEL ORTEGA REYES</t>
  </si>
  <si>
    <t>TECNICO</t>
  </si>
  <si>
    <t>FLORDELIZ ALTAGRACIA TORREZ</t>
  </si>
  <si>
    <t>YELIZA ELIZABETH TEJEDA TERRERO</t>
  </si>
  <si>
    <t>GERMANIA MARTINEZ ROSARIO</t>
  </si>
  <si>
    <t>MERCEDES BELEN</t>
  </si>
  <si>
    <t>INDIANA JIMENEZ GARCIA</t>
  </si>
  <si>
    <t>GILDA IVELISSE CELADO DE DE LOS SANTOS</t>
  </si>
  <si>
    <t>ANTONIO SANTOS DIAZ</t>
  </si>
  <si>
    <t>LINDA M. GONZALEZ VALERIO</t>
  </si>
  <si>
    <t>DAURY ALEXANDER FRIAS DE LOS SANTOS</t>
  </si>
  <si>
    <t>COORDINADORA</t>
  </si>
  <si>
    <t>JADEN ARELIS JIMENEZ JIMENEZ</t>
  </si>
  <si>
    <t>JACOBO REYES SABINO</t>
  </si>
  <si>
    <t>INSPECTOR</t>
  </si>
  <si>
    <t>EMELINDA EVELYN JORAN DE CASTILLO</t>
  </si>
  <si>
    <t>ALBA IRIS SANTIAGO PEREZ</t>
  </si>
  <si>
    <t>CARLOS MANUEL PICHARDO</t>
  </si>
  <si>
    <t>CARMEN YOSELIN GOMEZ SUAREZ</t>
  </si>
  <si>
    <t>SUB CONTADORA</t>
  </si>
  <si>
    <t>RAMON ALBERTO FAJARDO RAMIREZ</t>
  </si>
  <si>
    <t>PIEDAD ANTONIO BALDERA</t>
  </si>
  <si>
    <t>RAQUEL AWILDA ZAPATA MARTINEZ</t>
  </si>
  <si>
    <t>JENNY PIMENTEL ALMANZAR</t>
  </si>
  <si>
    <t>MICHELL FERNANDA RUIZ AMADOR</t>
  </si>
  <si>
    <t>CONSUELO CARRASCO URBAEZ</t>
  </si>
  <si>
    <t>VICTOR JANEL NUÑEZ PACHECO</t>
  </si>
  <si>
    <t>JUAN SORIANO DELGADILLO</t>
  </si>
  <si>
    <t>INSPECTOR AGRICOLA</t>
  </si>
  <si>
    <t>DIRECC. PRESERV. Y RECUPERACION</t>
  </si>
  <si>
    <t>EVANGELISTA MORILLO DE LOS SANTOS</t>
  </si>
  <si>
    <t>MARIA BETSAIDA HOLGUIN</t>
  </si>
  <si>
    <t>FRANKELINA CABAN GERMAN</t>
  </si>
  <si>
    <t>HENRY FONTANILLA BUENO</t>
  </si>
  <si>
    <t>GCIA. PRESERV. RECUP. P.PLATA (M.LLANO)</t>
  </si>
  <si>
    <t>FREDDY PADILLA MELO</t>
  </si>
  <si>
    <t>DONAL BIENVENIDO MACHUCA SUERO</t>
  </si>
  <si>
    <t>GERALDO PEREZ</t>
  </si>
  <si>
    <t>CIRILO MIGUEL HERNANDEZ</t>
  </si>
  <si>
    <t>SECRETARIO</t>
  </si>
  <si>
    <t>IDALIA DIAZ</t>
  </si>
  <si>
    <t>CONSERJE</t>
  </si>
  <si>
    <t>GCIA. PRESERV. RECUP. P.PLATA (AMISTAD)</t>
  </si>
  <si>
    <t>ARISTALCO RAMOS</t>
  </si>
  <si>
    <t>CRISTINA MINAYA HENRIQUEZ</t>
  </si>
  <si>
    <t>ANDRES CORNIEL</t>
  </si>
  <si>
    <t>RAMON MIGUEL BONILLA CABRERA</t>
  </si>
  <si>
    <t>SERENO</t>
  </si>
  <si>
    <t>VICTOR ARISMENDY VENTURA MORALES</t>
  </si>
  <si>
    <t>FELIPE ULLOA DIAZ</t>
  </si>
  <si>
    <t>SEGURIDAD</t>
  </si>
  <si>
    <t>GERMANIA MARTINEZ DISLA</t>
  </si>
  <si>
    <t>KERVIN ESTEBAN REYES MEJIA</t>
  </si>
  <si>
    <t>ZACARIA ANT. QUEZADA QUEZADA</t>
  </si>
  <si>
    <t>PAULINO VELGAL</t>
  </si>
  <si>
    <t>DOMINGO ANTONIO VENTURA SUAREZ</t>
  </si>
  <si>
    <t>CRUCITO HEREDIA HERNANDEZ</t>
  </si>
  <si>
    <t>DAIRYS NATALIS PEGUERO BAEZ</t>
  </si>
  <si>
    <t>ELIAS PEREZ</t>
  </si>
  <si>
    <t>MARCIA ALEXANDRA ROSARIO FERNANDEZ</t>
  </si>
  <si>
    <t>RAMON DE LA CRUZ</t>
  </si>
  <si>
    <t>SELYN HEREDIA BELLO</t>
  </si>
  <si>
    <t>LUIS ANTONIO GARCIA AQUINO</t>
  </si>
  <si>
    <t>SALVADOR MORILLO MORILLO</t>
  </si>
  <si>
    <t>SEGURIDAD Y PROTECCION</t>
  </si>
  <si>
    <t>JEORGE MIGUEL MONTAS FLORIANO</t>
  </si>
  <si>
    <t>SEGURIDAD CIVIL</t>
  </si>
  <si>
    <t>FRANCIS VICENTE MONTERO</t>
  </si>
  <si>
    <t>RAFAEL VARGAS GENERE</t>
  </si>
  <si>
    <t>PEDRO SANTOS</t>
  </si>
  <si>
    <t>GUARDIAN</t>
  </si>
  <si>
    <t>SIGFREDO EMIGDIO TERRERO TERRERO</t>
  </si>
  <si>
    <t>RAFAEL ARCANGEL NOVAS MEDINA</t>
  </si>
  <si>
    <t>WILSON NOVAS VASQUEZ</t>
  </si>
  <si>
    <t>JUAN BERIGUETE VICENTE</t>
  </si>
  <si>
    <t>JUAN SANTO BATISTA PEREIRA</t>
  </si>
  <si>
    <t>ALEJANDRO ALBERTO MORILLO DE JESUS</t>
  </si>
  <si>
    <t>ANGELO ANTONIO FERMIN NUÑEZ</t>
  </si>
  <si>
    <t>CAMILO BERIGUETE FLORIAN</t>
  </si>
  <si>
    <t>EDDY DE LA ROSA ROCHTTIS</t>
  </si>
  <si>
    <t>YOLANDA POLO</t>
  </si>
  <si>
    <t>PRIMITIVO PEREZ</t>
  </si>
  <si>
    <t>CARLOS ML. LINARES</t>
  </si>
  <si>
    <t>GERMAN CEDANO</t>
  </si>
  <si>
    <t>MARCIAL ARAUJO</t>
  </si>
  <si>
    <t>DIOGENES CANARIO MENDEZ</t>
  </si>
  <si>
    <t>WALKIRI MALDONADO</t>
  </si>
  <si>
    <t>JOSE LUIS VASQUEZ FERMIN</t>
  </si>
  <si>
    <t>LEUDIS POLANCO</t>
  </si>
  <si>
    <t>MANUEL EMILIO GIRON FERRERA</t>
  </si>
  <si>
    <t>ALEJANDRINA PEGUERO CORDERO</t>
  </si>
  <si>
    <t>FELIX BASTARDO ORTIZ</t>
  </si>
  <si>
    <t>ZACARIAS VASQUEZ</t>
  </si>
  <si>
    <t>JOSE ANTONIO COLIN FIGUEROA</t>
  </si>
  <si>
    <t>JULIO CESAR REYES</t>
  </si>
  <si>
    <t>INEL YAN</t>
  </si>
  <si>
    <t>JUAN JOSE PEGUERO SILVESTRE</t>
  </si>
  <si>
    <t>SANDRA ALEJANDRINA MOTA FULGENCIO</t>
  </si>
  <si>
    <t>MILAGROS MIOSOTIS LAJARA MONTAÑO</t>
  </si>
  <si>
    <t>ABRAHAM JIMENEZ SUERO</t>
  </si>
  <si>
    <t>ULISES GILBERTO RIVAS FELIZ</t>
  </si>
  <si>
    <t>SIMON BOLIVAR MONTERO  DE LA CRUZ</t>
  </si>
  <si>
    <t>CLAUDIO MEDINA LOPEZ</t>
  </si>
  <si>
    <t>CELADOR</t>
  </si>
  <si>
    <t>JUAN ANDRES FAMILIA HERNANDEZ</t>
  </si>
  <si>
    <t>SIXTO DE LOS SANTOS ALCANTARA</t>
  </si>
  <si>
    <t>SUPERVISOR REGIONAL</t>
  </si>
  <si>
    <t>FRANCISCO ANT. BAEZ VALENZUELA</t>
  </si>
  <si>
    <t>FEDERICO DE LA ROSA MATEO</t>
  </si>
  <si>
    <t>ANA TERESA TEJADA PAULA</t>
  </si>
  <si>
    <t>RICARDO JOSE SEÑALADA BAEZ</t>
  </si>
  <si>
    <t>SECUNDINO RUDECINDO HERNANDEZ</t>
  </si>
  <si>
    <t xml:space="preserve">MARIO MADEC DE LA ROSA         </t>
  </si>
  <si>
    <t>YANIL ALT. LAUCET ROQUE</t>
  </si>
  <si>
    <t>JULIO MANUEL GUERRERO PAREDES</t>
  </si>
  <si>
    <t>FRANCISCA ROSARIO RICHARDSON CARO</t>
  </si>
  <si>
    <t>JOHANNA MILAGROS GARCIA DE OLEO</t>
  </si>
  <si>
    <t>REINITA LIZ GOMEZ</t>
  </si>
  <si>
    <t>MELIDA ESCARRE PAYANO</t>
  </si>
  <si>
    <t>JUAN SILVERIO HERRERA</t>
  </si>
  <si>
    <t>POLIBIO NUNEZ MENDOZA</t>
  </si>
  <si>
    <t>FELIX VALDEMAR DE OLEO MENDOZA</t>
  </si>
  <si>
    <t>EDUARDO PEGUERO DANTE</t>
  </si>
  <si>
    <t>JUAN VICENTE VASQUEZ DE LEON</t>
  </si>
  <si>
    <t>JOSE ALBERTO ANDUJAR GUZMAN</t>
  </si>
  <si>
    <t>JUAN FCO. RODRIGUEZ DE LOS SANTOS</t>
  </si>
  <si>
    <t>HOSTAMIS CORNELIO VENTURA</t>
  </si>
  <si>
    <t>ENC. DE RECUPERACION</t>
  </si>
  <si>
    <t>NIDIA ALT. SANCHEZ</t>
  </si>
  <si>
    <t>LUCIA ARIAS</t>
  </si>
  <si>
    <t>MARIA ANT. FRANCO LUISA</t>
  </si>
  <si>
    <t>MIGUEL ANTONIO PEGUERO REYES</t>
  </si>
  <si>
    <t>EMILIANO REYES RINCON</t>
  </si>
  <si>
    <t>DOMINGO JAVIER GUZMAN</t>
  </si>
  <si>
    <t>EUCLIDES GARCIA GUZMAN</t>
  </si>
  <si>
    <t>BEATO FRAGOSO ROSARIO</t>
  </si>
  <si>
    <t>GERALDO BENUA ANTONIA</t>
  </si>
  <si>
    <t>RAMIREZ ANGOMAS PEREZ</t>
  </si>
  <si>
    <t>SCARLYN ESTEPHANIE SANCHEZ ROSARIO</t>
  </si>
  <si>
    <t>ARCENILIO FAMILIA SANTANA</t>
  </si>
  <si>
    <t>FRANCISCO ADRIANO GRULLON CALDERON</t>
  </si>
  <si>
    <t>JORGE AQUINO CONTRERAS</t>
  </si>
  <si>
    <t>JUAN PICHARDO AQUINO</t>
  </si>
  <si>
    <t>EUCLIDES EMMANUEL ESPINAL HERNANDEZ</t>
  </si>
  <si>
    <t>ARELIS JAVIER CRUZ</t>
  </si>
  <si>
    <t>FREDDY PANIAGUA DE LOS SANTOS</t>
  </si>
  <si>
    <t>JOSE ROQUE</t>
  </si>
  <si>
    <t>JULIA SANTOS MARTE</t>
  </si>
  <si>
    <t>LIBRADA OGANZO RAMIREZ</t>
  </si>
  <si>
    <t>JOSE ALBERTO CAMPO REYNOSO</t>
  </si>
  <si>
    <t>JOSE DAVID CORPORAN</t>
  </si>
  <si>
    <t>RAQUEL REYES</t>
  </si>
  <si>
    <t>BARTOLO NIVAR PEÑA</t>
  </si>
  <si>
    <t>EMPADRONADOR</t>
  </si>
  <si>
    <t>INDIRA YOSAYRA REYNOSO DE LA CRUZ</t>
  </si>
  <si>
    <t>OSVALDO MANUEL BAEZ CAMINO</t>
  </si>
  <si>
    <t>ARTURO HERNANDEZ AQUINO</t>
  </si>
  <si>
    <t>REYNALDO SANTANA</t>
  </si>
  <si>
    <t>CLORENA YIGUE</t>
  </si>
  <si>
    <t>JOSE MIGUEL YNIRIO</t>
  </si>
  <si>
    <t>GUARDACAMPESTRE</t>
  </si>
  <si>
    <t>PEDRO ANTONIO GUZMAN JOSEFA</t>
  </si>
  <si>
    <t>RAFAEL MAC-DONAL SIMPSON</t>
  </si>
  <si>
    <t>MANOLO SANCHEZ ZABALA</t>
  </si>
  <si>
    <t>LISBETH YAHAIRA OGANDO MENDEZ</t>
  </si>
  <si>
    <t>ARGENTINA BAEZ</t>
  </si>
  <si>
    <t>CRISTINO MEDINA BATISTA</t>
  </si>
  <si>
    <t>PEDRO CARLOS MAÑON REYNOSO</t>
  </si>
  <si>
    <t>WILFREDO ANTONIO SUAREZ POLANCO</t>
  </si>
  <si>
    <t>CARLOS MIGUEL MATEO GONZALEZ</t>
  </si>
  <si>
    <t>OLIVER ASENCIO BRAND</t>
  </si>
  <si>
    <t>ESCARLE DESIRETH MONTERO GUZMAN</t>
  </si>
  <si>
    <t>FIOR DALIZA MARTINEZ</t>
  </si>
  <si>
    <t>RAMONA ALBANIA RAMOS DE LEON</t>
  </si>
  <si>
    <t>MANUEL DE JESUS SUERO GERALDINO</t>
  </si>
  <si>
    <t>SUPERVISORA</t>
  </si>
  <si>
    <t>GALIA VENECIA RODRIGUEZ CROISIER</t>
  </si>
  <si>
    <t>ELIN ROSANNY RAMIREZ BATISTA</t>
  </si>
  <si>
    <t>DOLORES CASTILLO SUAREZ</t>
  </si>
  <si>
    <t>AVRIL ALESSANDRA GERONIMO ORTIZ</t>
  </si>
  <si>
    <t>LEON DIAZ DE LEON</t>
  </si>
  <si>
    <t>NOEL HERNANDEZ MOTA</t>
  </si>
  <si>
    <t>HELEN CORNIELES ORTIZ</t>
  </si>
  <si>
    <t>NIEVES OSVALDO MARTINEZ SANCHEZ</t>
  </si>
  <si>
    <t>MECANICO</t>
  </si>
  <si>
    <t>VIRGILIO DE PAULA RODRIGUEZ</t>
  </si>
  <si>
    <t xml:space="preserve">REYNALDO PEREZ VALENZUELA  </t>
  </si>
  <si>
    <t>RAFAEL OVIDIO ROSARIO PAULINO</t>
  </si>
  <si>
    <t>LEONCIO SANCHEZ ALEJO</t>
  </si>
  <si>
    <t>JUSTO DE LOS SANTOS ALCANTARA</t>
  </si>
  <si>
    <t>ANDERSON HERRERA MORILLO</t>
  </si>
  <si>
    <t>DANIEL DOMINGUEZ GUTIERREZ</t>
  </si>
  <si>
    <t>TALLERES</t>
  </si>
  <si>
    <t>LEURY GERINELDO MONTERO DE LOS SANTOS</t>
  </si>
  <si>
    <t>LEANDRO ROSA DEL ORBE</t>
  </si>
  <si>
    <t>COMBUSTIBLE</t>
  </si>
  <si>
    <t>JOAQUIN LEONIDAS DE J CRESPO ALVAREZ</t>
  </si>
  <si>
    <t>MANTENIMIENTO</t>
  </si>
  <si>
    <t>JOSE RAMON JOSE FELIX</t>
  </si>
  <si>
    <t>ENC.DE FUMIGACION</t>
  </si>
  <si>
    <t>JOSE DEL CARMEN RAMIREZ FELIX</t>
  </si>
  <si>
    <t>PLOMERO</t>
  </si>
  <si>
    <t>JULIO CESAR ROJAS</t>
  </si>
  <si>
    <t>EBANISTA</t>
  </si>
  <si>
    <t>MANUEL SEGURA FERRERA</t>
  </si>
  <si>
    <t>SEVERINO PEREZ PLANCECIA</t>
  </si>
  <si>
    <t>ANA ALTAGRACIA VASQUEZ VASQUEZ</t>
  </si>
  <si>
    <t>BERNARDO BIDO PEREZ</t>
  </si>
  <si>
    <t>ASCENSORISTA</t>
  </si>
  <si>
    <t>JOSE MIGUEL DE OLEO SANTANA</t>
  </si>
  <si>
    <t>JENIFFER LEBRON TRONCOSO</t>
  </si>
  <si>
    <t>JACQUELINE RODRIGUEZ</t>
  </si>
  <si>
    <t>BIENVENIDO DE LA CRUZ GUZMAN</t>
  </si>
  <si>
    <t>SALUSTINA CARABALLO POLANCO</t>
  </si>
  <si>
    <t>AYUDANTE DE COCINA</t>
  </si>
  <si>
    <t>CARMEN T. DE LA ROSA</t>
  </si>
  <si>
    <t>CHEF</t>
  </si>
  <si>
    <t>COMEDOR GENERAL</t>
  </si>
  <si>
    <t>PEDRO GONZALEZ</t>
  </si>
  <si>
    <t>DIRECTOR EJECUTIVO (HONORIFICO)</t>
  </si>
  <si>
    <t>SUB-TOTAL DIRECC. EJECUTIVA</t>
  </si>
  <si>
    <t>SUB-TOTAL SUB-DIRECC. EJECUTIVA</t>
  </si>
  <si>
    <t>07 EMPLEADOS</t>
  </si>
  <si>
    <t>SUB-TOTAL COOR. GRAL. DE OPER. AZUCARERA</t>
  </si>
  <si>
    <t>12 EMPLEADOS</t>
  </si>
  <si>
    <t>SUB-TOTAL DIRECC. ADMINISTRATIVA</t>
  </si>
  <si>
    <t xml:space="preserve">NOMINA MENSUAL FIJOS (01) ELECTRONICA OFICINA PRINCIPAL </t>
  </si>
  <si>
    <t>SUB-TOTAL DIRCC. PLANIF. DESARROLLO</t>
  </si>
  <si>
    <t>02 EMPLEADOS</t>
  </si>
  <si>
    <t>SUB-TOTAL GCIA. DE RECURSOS HUMANOS</t>
  </si>
  <si>
    <t>SUB-TOTAL DEPTO. DE NOMINAS</t>
  </si>
  <si>
    <t>SUB-TOTAL GCIA. DE REVISION Y ANALISIS</t>
  </si>
  <si>
    <t>SUB-TOTAL GCIA. DE RELACIONES PUBLICAS</t>
  </si>
  <si>
    <t>11 EMPLEADOS</t>
  </si>
  <si>
    <t>SUB-TOTAL OFIC. LIBRE ACCESO A LA INFORM.</t>
  </si>
  <si>
    <t>SUB-TOTAL MANTENIMIENTO</t>
  </si>
  <si>
    <t>SUB-TOTAL  COMBUSTIBLE</t>
  </si>
  <si>
    <t>03 EMPLEADOS</t>
  </si>
  <si>
    <t>SUB-TOTAL MAYORDOMIA</t>
  </si>
  <si>
    <t>TOTAL  GENERAL</t>
  </si>
  <si>
    <t>SUB-TOTAL DIRECC. ACTIVOS FINANCIEROS</t>
  </si>
  <si>
    <t>10 EMPLEADOS</t>
  </si>
  <si>
    <t>SUB-TOTAL GCIA. DE INFORMATICA (COMPUTO)</t>
  </si>
  <si>
    <t>17 EMPLEADOS</t>
  </si>
  <si>
    <t>SUB-TOTAL  GCIA. DE TRANSPORTE</t>
  </si>
  <si>
    <t>SUB-TOTAL  TALLERES</t>
  </si>
  <si>
    <t>SUB-TOTAL DIRECC. DESARROLLO SOCIAL</t>
  </si>
  <si>
    <t>01 EMPLEADOS</t>
  </si>
  <si>
    <t>01  EMPLEADOS</t>
  </si>
  <si>
    <t>SUB-TOTAL DIRECC. FINANCIERA</t>
  </si>
  <si>
    <t>SUB-TOTAL DEPT. DE PRESUPUESTO</t>
  </si>
  <si>
    <t>SUB-TOTAL GCIA. DE CONTABILIDAD</t>
  </si>
  <si>
    <t>SUB-TOTAL GCIA. DE CREDITO Y COBROS</t>
  </si>
  <si>
    <t>SUB-TOTAL GCIA. DE TESORERIA</t>
  </si>
  <si>
    <t>SUB-TOTAL DIRECC. GRAL. CONSULT. JURID</t>
  </si>
  <si>
    <t>SUB-TOTAL UNIDAD LEGAL LABORAL</t>
  </si>
  <si>
    <t>SUB-TOTAL UNIDAD AUSNTOS INMOBOLIARIO</t>
  </si>
  <si>
    <t>SUB-TOTAL GCIA. DE TITULACION</t>
  </si>
  <si>
    <t>SUB-TOTAL SUB-CONSULT. JURID. S. P. M</t>
  </si>
  <si>
    <t>SUB-TOTAL DIRECC. TECNICA</t>
  </si>
  <si>
    <t>SUB-TOTAL DEPT. DE PROYECTOS Y CONSTRUCC</t>
  </si>
  <si>
    <t>SUB-TOTAL DEPT. DE MENSURA</t>
  </si>
  <si>
    <t>SUB-TOTAL GCIA. DE MINAS Y MEDIO AMBIENTE</t>
  </si>
  <si>
    <t>SUB-TOTAL INGENIO AMISTAD</t>
  </si>
  <si>
    <t>SUB-TOTAL  DIRECC. PRESERV. Y RECUP.</t>
  </si>
  <si>
    <t>SUB-TOTAL GCIA. PRE. Y REC. P.P. (M.LLANO)</t>
  </si>
  <si>
    <t>06  EMPLEADOS</t>
  </si>
  <si>
    <t>SUB-TOTAL GCIA. PRE. Y REC. P.P. (AMISTAD)</t>
  </si>
  <si>
    <t>SUB-TOTAL GCIA. PRE. Y REC. MON. PLATA</t>
  </si>
  <si>
    <t>SUB-TOTAL SEGURIDAD Y PROTECCION</t>
  </si>
  <si>
    <t>SUB-TOTAL GCIA. PRESERV. Y RECUP. HAINA</t>
  </si>
  <si>
    <t>SUB-TOTAL GCIA. PRESERV. Y RECUP. CONSUELO</t>
  </si>
  <si>
    <t>SUB-TOTAL GCIA. PRESERV. Y RECUP. BARAHONA</t>
  </si>
  <si>
    <t>SUB-TOTAL GCIA. PRE. Y REC. OZAMA-SAN LUIS</t>
  </si>
  <si>
    <t>SUB-TOTAL GCIA. PRESERV. Y RECUP. SANTA FE</t>
  </si>
  <si>
    <t>SUB-TOTAL GCIA. PRESERV. Y RECUP. QUISQUEYA</t>
  </si>
  <si>
    <t>SUB-TOTAL GCIA. PRESERV. Y RECUP. BOCA CHICA</t>
  </si>
  <si>
    <t>SUB-TOTAL GCIA. PRESERV. Y RECUP. HATO NUEVO</t>
  </si>
  <si>
    <t>SUB-TOTAL GCIA. PRESERV. Y RECUP. VILLA ALT.</t>
  </si>
  <si>
    <t>05 EMPLEADOS</t>
  </si>
  <si>
    <t>SUB-TOTAL GCIA. PRESERV. Y RECUP. CUMAYASA</t>
  </si>
  <si>
    <t>SUB-TOTAL GCIA. PRESERV. Y RECUP. LAS AMERICAS</t>
  </si>
  <si>
    <t>SUB-TOTAL GCIA. PRESERV. Y RECUP. S.D.N.</t>
  </si>
  <si>
    <t>SUB-TOTAL GCIA. DE COMPRAS</t>
  </si>
  <si>
    <t>DEPTO. DE NOMINAS</t>
  </si>
  <si>
    <t>SUB-GTE.</t>
  </si>
  <si>
    <t>ENC. DE OFICINA</t>
  </si>
  <si>
    <t>GTE. PRESERV. RECUP. P.PLATA (M.LLANO)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</si>
  <si>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</si>
  <si>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</si>
  <si>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</si>
  <si>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</si>
  <si>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</si>
  <si>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</si>
  <si>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>CRISTIAN MORALES MAÑON</t>
  </si>
  <si>
    <t>ASISTENTE</t>
  </si>
  <si>
    <t>HECTOR RAMON JIMENEZ REYNOSO</t>
  </si>
  <si>
    <t>BRENDALI CABRERA RODRIGUEZ</t>
  </si>
  <si>
    <t>SUB-TOTAL DIRECC. DE INMOBILIARIA</t>
  </si>
  <si>
    <t>YENI RADNEY DE PEÑA</t>
  </si>
  <si>
    <t>ASISTENTE TECNICO</t>
  </si>
  <si>
    <t>ASISTENTE EJECUTIVA</t>
  </si>
  <si>
    <t>DIRECC. PLANIFIC. DESARROLLO Y CONTROL</t>
  </si>
  <si>
    <t>ENCARGADO</t>
  </si>
  <si>
    <t>SUB-GERENTE</t>
  </si>
  <si>
    <t>PUBLICISTA</t>
  </si>
  <si>
    <t>LIBRE ACCESO A LA INFORMACION PUBLICA</t>
  </si>
  <si>
    <t>ELADIO RAFAEL FERNANDEZ SANTOS</t>
  </si>
  <si>
    <t>JUAN DE OLEO MATEO</t>
  </si>
  <si>
    <t>SUB-ENCARGADO</t>
  </si>
  <si>
    <t>ENCARGADO DE PINTURA</t>
  </si>
  <si>
    <t>YOCALIXTO RAMIREZ MORILLO</t>
  </si>
  <si>
    <t>REYES SANCHEZ MARTINEZ</t>
  </si>
  <si>
    <t>GERENTE</t>
  </si>
  <si>
    <t>SUB-CONSULT. JURID. SAN PEDRO DE MACORIS</t>
  </si>
  <si>
    <t>EULOGIO COLON REYNOSO</t>
  </si>
  <si>
    <t>DIRECCION DE INMOBILIARIA</t>
  </si>
  <si>
    <t>DIRECCION TECNICA</t>
  </si>
  <si>
    <t>MARIA DE LA PAZ CORDERO HIDALGO</t>
  </si>
  <si>
    <t>PROYECTISTA AUXILIAR</t>
  </si>
  <si>
    <t>ELIBERTO OLIVO VASQUEZ</t>
  </si>
  <si>
    <t>ANGELINA RODRIGUEZ</t>
  </si>
  <si>
    <t>HILTON ARIEL DE JESUS RUIZ</t>
  </si>
  <si>
    <t>ENC. ARCHIVO Y CORRESPONDENCIA</t>
  </si>
  <si>
    <t>MARIA PANIAGUA VALENZUELA</t>
  </si>
  <si>
    <t>HECTOR JULIO SANCHEZ VASQUEZ</t>
  </si>
  <si>
    <t>MANUEL ARTURO ABREU GONZALEZ</t>
  </si>
  <si>
    <t>DIRECCION ACTIVOS FINANCIEROS</t>
  </si>
  <si>
    <t>CRISTIAN ALMONTE MONTAÑO</t>
  </si>
  <si>
    <t>ASISTENTE OPERATIVO</t>
  </si>
  <si>
    <t>DIRECCION FINANCIERA</t>
  </si>
  <si>
    <t>ALTAGRACIA DE LOS SANTOS HEREDIA</t>
  </si>
  <si>
    <t>DIRECCION DESARROLLO SOCIAL</t>
  </si>
  <si>
    <t>ANA MERCEDES RAMIREZ DE LOS SANTO</t>
  </si>
  <si>
    <t>DEPTO. DE PROYECTOS Y CONSTRUCCION</t>
  </si>
  <si>
    <t>TERESA IVELISSE BLANCO RAMIREZ</t>
  </si>
  <si>
    <t>SUPERVISOR AGRICOLA</t>
  </si>
  <si>
    <t>ENCARGADO DE REFRIGERACION</t>
  </si>
  <si>
    <t>SUB-DIRECCION EJECUTIVA</t>
  </si>
  <si>
    <t>CECILIO LORENZO</t>
  </si>
  <si>
    <t>RIGOBERTO MARTINEZ</t>
  </si>
  <si>
    <t>GCIA. PRESERV. Y RECUP.  OZAMA-SANLUIS</t>
  </si>
  <si>
    <t>JOSE ANT. CAIN SANTANA</t>
  </si>
  <si>
    <t>09  EMPLEADOS</t>
  </si>
  <si>
    <t>JUAN C. MOTA DOMINGUEZ</t>
  </si>
  <si>
    <t>MIGUEL ANT. FLORES</t>
  </si>
  <si>
    <t>ANA M. MOREL OZUNA</t>
  </si>
  <si>
    <t>CLAUDIO ANT. PEÑA</t>
  </si>
  <si>
    <t>MAYORDOMIA</t>
  </si>
  <si>
    <t>GERENCIA DE TITULACION</t>
  </si>
  <si>
    <t>DEPARTAMENTO DE MENSURA</t>
  </si>
  <si>
    <t>GERENCIA DE MINAS Y MEDIO AMBIENTE</t>
  </si>
  <si>
    <t>GERENCIA RECURSOS HUMANOS</t>
  </si>
  <si>
    <t>GERENCIA DE RELACIONES PUBLICAS</t>
  </si>
  <si>
    <t>04 EMPLEADOS</t>
  </si>
  <si>
    <t>SUB-GERENTE DE ZONA</t>
  </si>
  <si>
    <t>GERENCIA PRESERV. Y RECUP. HAINA</t>
  </si>
  <si>
    <t>DIRECCION EJECUTIVA</t>
  </si>
  <si>
    <t>09 EMPLEADOS</t>
  </si>
  <si>
    <t>COOR. GRAL. DE OPERACIONES AZUCARERAS</t>
  </si>
  <si>
    <t>DIRECCION ADMINISTRATIVA</t>
  </si>
  <si>
    <t>03  EMPLEADOS</t>
  </si>
  <si>
    <t>06 EMPLEADOS</t>
  </si>
  <si>
    <t xml:space="preserve">ASISTENTE </t>
  </si>
  <si>
    <t>GERENCIA DE INFORMATICA (COMPUTOS)</t>
  </si>
  <si>
    <t>DEPARTAMENTO DE PRESUPUESTO</t>
  </si>
  <si>
    <t>GERENCIA DE CONTABILIDAD</t>
  </si>
  <si>
    <t>GERENCIA DE CREDITO Y COBROS</t>
  </si>
  <si>
    <t>GERENCIA DE TESORERIA</t>
  </si>
  <si>
    <t>GERENCIA PRESEV. Y RECUP. MONTE PLATA</t>
  </si>
  <si>
    <t>GERENCIA PRESERV. Y RECUP. CONSUELO</t>
  </si>
  <si>
    <t>GERENCIA PRESERV. Y RECUP. BARAHONA</t>
  </si>
  <si>
    <t>04  EMPLEADOS</t>
  </si>
  <si>
    <t>GERENCIA PRESERV. Y RECUP. SANTA FE</t>
  </si>
  <si>
    <t>GERENCIA PRESERV. Y RECUP. QUISQUEYA</t>
  </si>
  <si>
    <t>GERENCIA PRESERV. Y RECUP. HATO NUEVO</t>
  </si>
  <si>
    <t>GERENCIA PRESER. Y REC. VILLA ALTAGRACIA</t>
  </si>
  <si>
    <t>GERENCIA PRESERV. Y RECUP. CUMAYASA</t>
  </si>
  <si>
    <t>GERENCIA PRESERV. Y RECUP. LAS AMERICAS</t>
  </si>
  <si>
    <t>GERENCIA PRESERV. Y RECUP. S.D. NORTE</t>
  </si>
  <si>
    <t>GERENCIA DE COMPRAS</t>
  </si>
  <si>
    <t>GERENCIA DE TRANSPORTE</t>
  </si>
  <si>
    <t>ASISTENTE ADMINISTRA</t>
  </si>
  <si>
    <t>MECANICO EQUIPO PESA</t>
  </si>
  <si>
    <t>AYUDANTE</t>
  </si>
  <si>
    <t>SUB-TOTAL COMEDOR GENERRAL</t>
  </si>
  <si>
    <t>NOMBRES Y APELLIDOS</t>
  </si>
  <si>
    <t>GERENCIA PRESERV. Y RECUP. BOCA CHICA</t>
  </si>
  <si>
    <t>10  EMPLEADOS</t>
  </si>
  <si>
    <t>08 EMPLEADOS</t>
  </si>
  <si>
    <t>MARGARITA ELVIRA GERMAN ENCARNACION</t>
  </si>
  <si>
    <t>JHONATHAN ESTEBAN MARTE CRUZ</t>
  </si>
  <si>
    <t>GERENCIA DE REVISION Y ANALISIS</t>
  </si>
  <si>
    <t>TECNICO EN RECURSOS</t>
  </si>
  <si>
    <t>ENC. COMPENSACION Y BENEFICIOS</t>
  </si>
  <si>
    <t>ENC. DE CONTROL Y REGISTRO</t>
  </si>
  <si>
    <t>FELIPE AURELIO DE PAULA MARTINEZ</t>
  </si>
  <si>
    <t>COOR. GRAL. OPER. AZUCARERA</t>
  </si>
  <si>
    <t>ANALISTA DE ULTRASONIDO</t>
  </si>
  <si>
    <t>SUB-DIRECTOR EJECUTIVO</t>
  </si>
  <si>
    <t>ASISTENTE SUB-DIRECTOR</t>
  </si>
  <si>
    <t>.</t>
  </si>
  <si>
    <t>SUPERVISOR AREA FABRIL</t>
  </si>
  <si>
    <t>SUPERVISOR DE COLONOS</t>
  </si>
  <si>
    <t>ABOGADO(A) EN BARAHONA</t>
  </si>
  <si>
    <t>ENC. SECCION DE ARCHIVO</t>
  </si>
  <si>
    <t>ABOGADA I</t>
  </si>
  <si>
    <t>ENCARGADO DE PROYECTO</t>
  </si>
  <si>
    <t>ENC. PUESTA EN POSESION</t>
  </si>
  <si>
    <t>ENCARGADO DE GABINETE</t>
  </si>
  <si>
    <t>CADENERO PORTA PRISMA</t>
  </si>
  <si>
    <t>COORDINADORA DE BRIGADAS</t>
  </si>
  <si>
    <t>DESPACHADOR MINA LECHERIA</t>
  </si>
  <si>
    <t>DESPACHADOR MINA REALIDAD</t>
  </si>
  <si>
    <t>DESPACHADOR MINA ULLOA</t>
  </si>
  <si>
    <t>ENC. JURIDICA ASIENTO EN EL SEYBO</t>
  </si>
  <si>
    <t>ENC.PROYECTOS Y DESARROLLO</t>
  </si>
  <si>
    <t>COORD. DE SOPORTE TECNICO</t>
  </si>
  <si>
    <t>ENC. OFIC. LIBRE ACCESO A LA INFORMACION</t>
  </si>
  <si>
    <t>ENCARGADO DE ORATORIA</t>
  </si>
  <si>
    <t>SUPERVISOR DE CELEDOR</t>
  </si>
  <si>
    <t>SERENO REPRESA AGUA ASERRADERO</t>
  </si>
  <si>
    <t>SUPERVISOR DE SEGURIDAD</t>
  </si>
  <si>
    <t>COORDINADOR DE OPERACIONES</t>
  </si>
  <si>
    <t>SERENO INGENIO RIO HAINA</t>
  </si>
  <si>
    <t xml:space="preserve">GERENTE DE ZONA (GERENTE)     </t>
  </si>
  <si>
    <t>OPERADOR DE MOTOSIERRA</t>
  </si>
  <si>
    <t>INSPECTORA OFIC. SATELITE</t>
  </si>
  <si>
    <t xml:space="preserve">SECRETARIA GCIA. INMOBILIARIA ESTE    </t>
  </si>
  <si>
    <t>INSPECTOR MINA LA RUSIA (S.LUIS)</t>
  </si>
  <si>
    <t xml:space="preserve">INSPECTOR EN GUAYACANES     </t>
  </si>
  <si>
    <t>GERENTE DE ACTIVOS FIJO</t>
  </si>
  <si>
    <t>SUP. GRAL. MANT. Y EQUIPOS</t>
  </si>
  <si>
    <t>ENC. CONTROL MANT. VEHICULOS</t>
  </si>
  <si>
    <t>AYUDANTE DE REFRIGERACION</t>
  </si>
  <si>
    <t>AYUDANTE DE EBANISTERIA</t>
  </si>
  <si>
    <t>AYUDTE. DE OPERADOR DE MOTOSIERRA</t>
  </si>
  <si>
    <t>DIRECTORA CONSULT. JURIDICA</t>
  </si>
  <si>
    <t>SUB-DIRECTOR(A)</t>
  </si>
  <si>
    <t>ENCARGADO (A) DE ARCHIVO</t>
  </si>
  <si>
    <t>01 AL 30 DE NOV. 2023</t>
  </si>
  <si>
    <t>MADELIN MARELIS DURAN DE LA CRUZ</t>
  </si>
  <si>
    <t>07  EMPLEADOS</t>
  </si>
  <si>
    <t>MARIA DEL CARMEN HERNANDEZ SEBASTIAN</t>
  </si>
  <si>
    <t>DAYSI AMARILIS IGNACIO DUCOS</t>
  </si>
  <si>
    <t>GUSTAVO ADOLFO JIMENEZ MELO</t>
  </si>
  <si>
    <t>ANA TERESA CADENA ORTIZ</t>
  </si>
  <si>
    <t>DENNY ALEXANDER BENZAN</t>
  </si>
  <si>
    <t>28  EMPLEADOS</t>
  </si>
  <si>
    <t>MAXUEL R. VALENZUELA PIMENTEL</t>
  </si>
  <si>
    <t>SUB-TOTAL GCIA. OPERACIONES INMOBILIARIA</t>
  </si>
  <si>
    <t>GERENTE COMERCIAL</t>
  </si>
  <si>
    <t>GERENCIA OPERACIONES INMOBILIARIAS</t>
  </si>
  <si>
    <t>12  EMPLEADOS</t>
  </si>
  <si>
    <t>ENCARGADO DE SEGURID</t>
  </si>
  <si>
    <t>CELADOR INGENIO CONS</t>
  </si>
  <si>
    <t>SEGURIDAD INGENIO CO</t>
  </si>
  <si>
    <t>SECRETARIA OFIC.SATE</t>
  </si>
  <si>
    <t>INSPECTOR DE RECUPER</t>
  </si>
  <si>
    <t>SEGURIDAD CIVIL DIV.</t>
  </si>
  <si>
    <t>15 EMPLEADOS</t>
  </si>
  <si>
    <t>DIRECCIONES, GERENCIAS y DEPARTAMENTOS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</si>
</sst>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1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30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5999938962981048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theme="0"/>
      </left>
      <right style="thin">
        <color rgb="FF3F3F3F"/>
      </right>
      <top style="thin">
        <color rgb="FF3F3F3F"/>
      </top>
      <bottom style="thin">
        <color theme="0"/>
      </bottom>
      <diagonal/>
    </border>
    <border>
      <left style="thin">
        <color rgb="FF3F3F3F"/>
      </left>
      <right style="thin">
        <color theme="0"/>
      </right>
      <top style="thin">
        <color rgb="FF3F3F3F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/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rgb="FF3F3F3F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0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9" fontId="1" fillId="3" borderId="1" xfId="1" applyNumberFormat="1" applyFill="1" applyAlignment="1">
      <alignment horizontal="center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3" fillId="0" borderId="2" xfId="0" applyFont="1" applyBorder="1"/>
    <xf numFmtId="0" fontId="2" fillId="3" borderId="6" xfId="0" applyNumberFormat="1" applyFont="1" applyFill="1" applyBorder="1" applyAlignment="1">
      <alignment horizontal="center"/>
    </xf>
    <xf numFmtId="0" fontId="4" fillId="3" borderId="7" xfId="1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4" fontId="4" fillId="3" borderId="2" xfId="0" applyNumberFormat="1" applyFont="1" applyFill="1" applyBorder="1"/>
    <xf numFmtId="0" fontId="4" fillId="3" borderId="1" xfId="1" applyFont="1" applyFill="1" applyAlignment="1">
      <alignment horizontal="center"/>
    </xf>
    <xf numFmtId="0" fontId="4" fillId="3" borderId="1" xfId="1" applyFont="1" applyFill="1"/>
    <xf numFmtId="0" fontId="4" fillId="3" borderId="8" xfId="1" applyFont="1" applyFill="1" applyBorder="1"/>
    <xf numFmtId="0" fontId="4" fillId="3" borderId="9" xfId="1" applyFont="1" applyFill="1" applyBorder="1"/>
    <xf numFmtId="0" fontId="5" fillId="3" borderId="2" xfId="0" applyFont="1" applyFill="1" applyBorder="1"/>
    <xf numFmtId="0" fontId="4" fillId="3" borderId="2" xfId="1" applyFont="1" applyFill="1" applyBorder="1"/>
    <xf numFmtId="0" fontId="4" fillId="3" borderId="6" xfId="0" applyNumberFormat="1" applyFont="1" applyFill="1" applyBorder="1" applyAlignment="1">
      <alignment horizontal="center"/>
    </xf>
    <xf numFmtId="0" fontId="4" fillId="3" borderId="10" xfId="1" applyFont="1" applyFill="1" applyBorder="1"/>
    <xf numFmtId="0" fontId="4" fillId="3" borderId="10" xfId="1" applyFont="1" applyFill="1" applyBorder="1" applyAlignment="1">
      <alignment horizontal="center"/>
    </xf>
    <xf numFmtId="0" fontId="4" fillId="3" borderId="11" xfId="1" applyFont="1" applyFill="1" applyBorder="1"/>
    <xf numFmtId="0" fontId="4" fillId="3" borderId="11" xfId="1" applyFont="1" applyFill="1" applyBorder="1" applyAlignment="1">
      <alignment horizontal="center"/>
    </xf>
    <xf numFmtId="0" fontId="6" fillId="3" borderId="11" xfId="1" applyFont="1" applyFill="1" applyBorder="1"/>
    <xf numFmtId="0" fontId="4" fillId="3" borderId="12" xfId="0" applyNumberFormat="1" applyFont="1" applyFill="1" applyBorder="1" applyAlignment="1">
      <alignment horizontal="center"/>
    </xf>
    <xf numFmtId="0" fontId="4" fillId="3" borderId="13" xfId="1" applyFont="1" applyFill="1" applyBorder="1"/>
    <xf numFmtId="0" fontId="4" fillId="3" borderId="13" xfId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6" fillId="3" borderId="8" xfId="1" applyFont="1" applyFill="1" applyBorder="1"/>
    <xf numFmtId="0" fontId="4" fillId="3" borderId="2" xfId="1" applyFont="1" applyFill="1" applyBorder="1" applyAlignment="1">
      <alignment horizontal="center"/>
    </xf>
    <xf numFmtId="0" fontId="6" fillId="3" borderId="2" xfId="1" applyFont="1" applyFill="1" applyBorder="1"/>
    <xf numFmtId="0" fontId="5" fillId="3" borderId="11" xfId="1" applyFont="1" applyFill="1" applyBorder="1" applyAlignment="1">
      <alignment horizontal="center"/>
    </xf>
    <xf numFmtId="0" fontId="5" fillId="3" borderId="11" xfId="1" applyFont="1" applyFill="1" applyBorder="1"/>
    <xf numFmtId="0" fontId="4" fillId="3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NumberFormat="1" applyFont="1" applyBorder="1"/>
    <xf numFmtId="0" fontId="4" fillId="3" borderId="17" xfId="1" applyFont="1" applyFill="1" applyBorder="1"/>
    <xf numFmtId="0" fontId="4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4" xfId="0" applyNumberFormat="1" applyFont="1" applyFill="1" applyBorder="1"/>
    <xf numFmtId="0" fontId="6" fillId="3" borderId="10" xfId="1" applyFont="1" applyFill="1" applyBorder="1"/>
    <xf numFmtId="0" fontId="4" fillId="3" borderId="7" xfId="1" applyFont="1" applyFill="1" applyBorder="1" applyAlignment="1">
      <alignment horizontal="center"/>
    </xf>
    <xf numFmtId="0" fontId="6" fillId="3" borderId="17" xfId="1" applyFont="1" applyFill="1" applyBorder="1"/>
    <xf numFmtId="0" fontId="5" fillId="3" borderId="18" xfId="0" applyFont="1" applyFill="1" applyBorder="1" applyAlignment="1">
      <alignment horizontal="center"/>
    </xf>
    <xf numFmtId="0" fontId="7" fillId="3" borderId="10" xfId="1" applyFont="1" applyFill="1" applyBorder="1"/>
    <xf numFmtId="0" fontId="4" fillId="3" borderId="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2" fillId="3" borderId="12" xfId="0" applyNumberFormat="1" applyFont="1" applyFill="1" applyBorder="1" applyAlignment="1">
      <alignment horizontal="center"/>
    </xf>
    <xf numFmtId="0" fontId="4" fillId="3" borderId="14" xfId="1" applyFont="1" applyFill="1" applyBorder="1"/>
    <xf numFmtId="0" fontId="5" fillId="3" borderId="14" xfId="0" applyFont="1" applyFill="1" applyBorder="1"/>
    <xf numFmtId="0" fontId="4" fillId="3" borderId="14" xfId="0" applyFont="1" applyFill="1" applyBorder="1" applyAlignment="1">
      <alignment horizontal="center"/>
    </xf>
    <xf numFmtId="4" fontId="4" fillId="3" borderId="14" xfId="0" applyNumberFormat="1" applyFont="1" applyFill="1" applyBorder="1"/>
    <xf numFmtId="0" fontId="4" fillId="3" borderId="14" xfId="0" applyFont="1" applyFill="1" applyBorder="1"/>
    <xf numFmtId="0" fontId="0" fillId="0" borderId="6" xfId="0" applyNumberFormat="1" applyBorder="1" applyAlignment="1">
      <alignment horizontal="center"/>
    </xf>
    <xf numFmtId="0" fontId="4" fillId="3" borderId="19" xfId="1" applyFont="1" applyFill="1" applyBorder="1"/>
    <xf numFmtId="0" fontId="8" fillId="5" borderId="2" xfId="0" applyFont="1" applyFill="1" applyBorder="1"/>
    <xf numFmtId="0" fontId="8" fillId="0" borderId="2" xfId="0" applyFont="1" applyFill="1" applyBorder="1" applyAlignment="1">
      <alignment vertical="top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9" fillId="0" borderId="2" xfId="0" applyFont="1" applyBorder="1"/>
    <xf numFmtId="0" fontId="10" fillId="3" borderId="2" xfId="0" applyFont="1" applyFill="1" applyBorder="1" applyAlignment="1">
      <alignment horizontal="center" wrapText="1"/>
    </xf>
    <xf numFmtId="0" fontId="4" fillId="3" borderId="5" xfId="1" applyFont="1" applyFill="1" applyBorder="1"/>
    <xf numFmtId="164" fontId="6" fillId="3" borderId="2" xfId="0" applyNumberFormat="1" applyFont="1" applyFill="1" applyBorder="1"/>
    <xf numFmtId="0" fontId="0" fillId="0" borderId="12" xfId="0" applyNumberFormat="1" applyBorder="1" applyAlignment="1">
      <alignment horizontal="center"/>
    </xf>
    <xf numFmtId="0" fontId="0" fillId="0" borderId="14" xfId="0" applyNumberFormat="1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</xdr:row>
      <xdr:rowOff>19051</xdr:rowOff>
    </xdr:from>
    <xdr:to>
      <xdr:col>4</xdr:col>
      <xdr:colOff>2219325</xdr:colOff>
      <xdr:row>12</xdr:row>
      <xdr:rowOff>85726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D3D731C-F825-4D81-A734-1BFF23BAD89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200026"/>
          <a:ext cx="2190750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1886934</xdr:colOff>
      <xdr:row>379</xdr:row>
      <xdr:rowOff>9527</xdr:rowOff>
    </xdr:from>
    <xdr:to>
      <xdr:col>4</xdr:col>
      <xdr:colOff>2305050</xdr:colOff>
      <xdr:row>391</xdr:row>
      <xdr:rowOff>38103</xdr:rowOff>
    </xdr:to>
    <xdr:pic>
      <xdr:nvPicPr>
        <xdr:cNvPr id="3" name="Picture 2" descr="C:\Users\gjimenez\Downloads\WhatsApp Image 2021-03-10 at 10.12.14 AM.jpeg">
          <a:extLst>
            <a:ext uri="{FF2B5EF4-FFF2-40B4-BE49-F238E27FC236}">
              <a16:creationId xmlns:a16="http://schemas.microsoft.com/office/drawing/2014/main" id="{2F93DDCC-734F-473B-A64F-40411FD5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5967904" y="68937682"/>
          <a:ext cx="2200276" cy="278031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L378"/>
  <sheetViews>
    <sheetView tabSelected="1" zoomScale="80" zoomScaleNormal="80" workbookViewId="0">
      <selection activeCell="I5" sqref="I5"/>
    </sheetView>
  </sheetViews>
  <sheetFormatPr baseColWidth="10" defaultRowHeight="14.4" x14ac:dyDescent="0.3"/>
  <cols>
    <col min="1" max="1" width="6.33203125" bestFit="1" customWidth="1"/>
    <col min="2" max="2" width="43.33203125" customWidth="1"/>
    <col min="3" max="3" width="5.5546875" bestFit="1" customWidth="1"/>
    <col min="4" max="4" width="34.44140625" customWidth="1"/>
    <col min="5" max="5" width="42.6640625" bestFit="1" customWidth="1"/>
    <col min="6" max="6" width="8.6640625" bestFit="1" customWidth="1"/>
    <col min="7" max="7" width="15.5546875" bestFit="1" customWidth="1"/>
    <col min="8" max="8" width="13" bestFit="1" customWidth="1"/>
    <col min="9" max="9" width="13.109375" bestFit="1" customWidth="1"/>
    <col min="10" max="11" width="13" bestFit="1" customWidth="1"/>
    <col min="12" max="12" width="14.5546875" bestFit="1" customWidth="1"/>
  </cols>
  <sheetData>
    <row r="13" spans="1:12" ht="37.799999999999997" x14ac:dyDescent="0.65">
      <c r="A13" s="78" t="s">
        <v>356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30" x14ac:dyDescent="0.5">
      <c r="A14" s="79" t="s">
        <v>570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x14ac:dyDescent="0.3">
      <c r="A15" s="74" t="s">
        <v>0</v>
      </c>
      <c r="B15" s="74" t="s">
        <v>516</v>
      </c>
      <c r="C15" s="74" t="s">
        <v>1</v>
      </c>
      <c r="D15" s="74" t="s">
        <v>2</v>
      </c>
      <c r="E15" s="74" t="s">
        <v>591</v>
      </c>
      <c r="F15" s="74" t="s">
        <v>3</v>
      </c>
      <c r="G15" s="72" t="s">
        <v>418</v>
      </c>
      <c r="H15" s="75" t="s">
        <v>419</v>
      </c>
      <c r="I15" s="76"/>
      <c r="J15" s="76"/>
      <c r="K15" s="77"/>
      <c r="L15" s="72" t="s">
        <v>4</v>
      </c>
    </row>
    <row r="16" spans="1:12" ht="24.6" x14ac:dyDescent="0.3">
      <c r="A16" s="74"/>
      <c r="B16" s="74"/>
      <c r="C16" s="74"/>
      <c r="D16" s="74"/>
      <c r="E16" s="74"/>
      <c r="F16" s="74"/>
      <c r="G16" s="73"/>
      <c r="H16" s="36" t="s">
        <v>420</v>
      </c>
      <c r="I16" s="36" t="s">
        <v>421</v>
      </c>
      <c r="J16" s="11" t="s">
        <v>422</v>
      </c>
      <c r="K16" s="65" t="s">
        <v>423</v>
      </c>
      <c r="L16" s="73"/>
    </row>
    <row r="17" spans="1:12" x14ac:dyDescent="0.3">
      <c r="A17" s="6">
        <v>1</v>
      </c>
      <c r="B17" s="5" t="s">
        <v>5</v>
      </c>
      <c r="C17" s="1" t="s">
        <v>6</v>
      </c>
      <c r="D17" s="63" t="s">
        <v>349</v>
      </c>
      <c r="E17" s="2" t="s">
        <v>487</v>
      </c>
      <c r="F17" s="1" t="s">
        <v>7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</row>
    <row r="18" spans="1:12" x14ac:dyDescent="0.3">
      <c r="A18" s="6">
        <v>2</v>
      </c>
      <c r="B18" s="5" t="s">
        <v>9</v>
      </c>
      <c r="C18" s="1" t="s">
        <v>6</v>
      </c>
      <c r="D18" s="62" t="s">
        <v>453</v>
      </c>
      <c r="E18" s="2" t="s">
        <v>487</v>
      </c>
      <c r="F18" s="1" t="s">
        <v>7</v>
      </c>
      <c r="G18" s="3">
        <v>40000</v>
      </c>
      <c r="H18" s="3">
        <v>1216</v>
      </c>
      <c r="I18" s="3">
        <v>1148</v>
      </c>
      <c r="J18" s="3">
        <v>442.65</v>
      </c>
      <c r="K18" s="3">
        <v>225</v>
      </c>
      <c r="L18" s="3">
        <f>G18-H18-I18-J18-K18</f>
        <v>36968.35</v>
      </c>
    </row>
    <row r="19" spans="1:12" x14ac:dyDescent="0.3">
      <c r="A19" s="6">
        <v>3</v>
      </c>
      <c r="B19" s="5" t="s">
        <v>10</v>
      </c>
      <c r="C19" s="1" t="s">
        <v>8</v>
      </c>
      <c r="D19" s="7" t="s">
        <v>11</v>
      </c>
      <c r="E19" s="2" t="s">
        <v>487</v>
      </c>
      <c r="F19" s="1" t="s">
        <v>7</v>
      </c>
      <c r="G19" s="3">
        <v>35000</v>
      </c>
      <c r="H19" s="3">
        <v>1064</v>
      </c>
      <c r="I19" s="3">
        <v>1004.5</v>
      </c>
      <c r="J19" s="3">
        <v>0</v>
      </c>
      <c r="K19" s="3">
        <v>225</v>
      </c>
      <c r="L19" s="3">
        <f t="shared" ref="L19:L26" si="0">G19-H19-I19-J19-K19</f>
        <v>32706.5</v>
      </c>
    </row>
    <row r="20" spans="1:12" x14ac:dyDescent="0.3">
      <c r="A20" s="6">
        <v>4</v>
      </c>
      <c r="B20" s="5" t="s">
        <v>16</v>
      </c>
      <c r="C20" s="1" t="s">
        <v>8</v>
      </c>
      <c r="D20" s="2" t="s">
        <v>17</v>
      </c>
      <c r="E20" s="2" t="s">
        <v>487</v>
      </c>
      <c r="F20" s="1" t="s">
        <v>7</v>
      </c>
      <c r="G20" s="3">
        <v>22000</v>
      </c>
      <c r="H20" s="3">
        <v>668.8</v>
      </c>
      <c r="I20" s="3">
        <v>631.4</v>
      </c>
      <c r="J20" s="3">
        <v>0</v>
      </c>
      <c r="K20" s="3">
        <v>200</v>
      </c>
      <c r="L20" s="3">
        <f t="shared" si="0"/>
        <v>20499.8</v>
      </c>
    </row>
    <row r="21" spans="1:12" x14ac:dyDescent="0.3">
      <c r="A21" s="8"/>
      <c r="B21" s="9" t="s">
        <v>350</v>
      </c>
      <c r="C21" s="9"/>
      <c r="D21" s="10"/>
      <c r="E21" s="9" t="s">
        <v>484</v>
      </c>
      <c r="F21" s="11"/>
      <c r="G21" s="12">
        <f>SUM(G17:G20)</f>
        <v>97001</v>
      </c>
      <c r="H21" s="12">
        <f t="shared" ref="H21:J21" si="1">SUM(H17:H20)</f>
        <v>2948.8</v>
      </c>
      <c r="I21" s="12">
        <f t="shared" si="1"/>
        <v>2783.9</v>
      </c>
      <c r="J21" s="12">
        <f t="shared" si="1"/>
        <v>442.65</v>
      </c>
      <c r="K21" s="12">
        <f>SUM(K17:K20)</f>
        <v>650</v>
      </c>
      <c r="L21" s="12">
        <f>SUM(L17:L20)</f>
        <v>90175.650000000009</v>
      </c>
    </row>
    <row r="22" spans="1:12" x14ac:dyDescent="0.3">
      <c r="A22" s="6">
        <v>5</v>
      </c>
      <c r="B22" s="5" t="s">
        <v>18</v>
      </c>
      <c r="C22" s="1" t="s">
        <v>6</v>
      </c>
      <c r="D22" s="2" t="s">
        <v>529</v>
      </c>
      <c r="E22" s="2" t="s">
        <v>468</v>
      </c>
      <c r="F22" s="1" t="s">
        <v>7</v>
      </c>
      <c r="G22" s="3">
        <v>220000</v>
      </c>
      <c r="H22" s="3">
        <v>5685.41</v>
      </c>
      <c r="I22" s="3">
        <v>6314</v>
      </c>
      <c r="J22" s="3">
        <v>40583.08</v>
      </c>
      <c r="K22" s="3">
        <v>225</v>
      </c>
      <c r="L22" s="3">
        <f t="shared" si="0"/>
        <v>167192.51</v>
      </c>
    </row>
    <row r="23" spans="1:12" x14ac:dyDescent="0.3">
      <c r="A23" s="6">
        <v>6</v>
      </c>
      <c r="B23" s="5" t="s">
        <v>19</v>
      </c>
      <c r="C23" s="1" t="s">
        <v>8</v>
      </c>
      <c r="D23" s="2" t="s">
        <v>530</v>
      </c>
      <c r="E23" s="2" t="s">
        <v>468</v>
      </c>
      <c r="F23" s="1" t="s">
        <v>7</v>
      </c>
      <c r="G23" s="3">
        <v>45000</v>
      </c>
      <c r="H23" s="3">
        <v>1368</v>
      </c>
      <c r="I23" s="3">
        <v>1291.5</v>
      </c>
      <c r="J23" s="3">
        <v>1148.33</v>
      </c>
      <c r="K23" s="3">
        <v>225</v>
      </c>
      <c r="L23" s="3">
        <f t="shared" si="0"/>
        <v>40967.17</v>
      </c>
    </row>
    <row r="24" spans="1:12" x14ac:dyDescent="0.3">
      <c r="A24" s="6">
        <v>7</v>
      </c>
      <c r="B24" s="5" t="s">
        <v>20</v>
      </c>
      <c r="C24" s="1" t="s">
        <v>8</v>
      </c>
      <c r="D24" s="2" t="s">
        <v>430</v>
      </c>
      <c r="E24" s="2" t="s">
        <v>468</v>
      </c>
      <c r="F24" s="1" t="s">
        <v>7</v>
      </c>
      <c r="G24" s="3">
        <v>90000</v>
      </c>
      <c r="H24" s="3">
        <v>2736</v>
      </c>
      <c r="I24" s="3">
        <v>2583</v>
      </c>
      <c r="J24" s="3">
        <v>9753.19</v>
      </c>
      <c r="K24" s="3">
        <v>225</v>
      </c>
      <c r="L24" s="3">
        <f t="shared" si="0"/>
        <v>74702.81</v>
      </c>
    </row>
    <row r="25" spans="1:12" x14ac:dyDescent="0.3">
      <c r="A25" s="6">
        <v>8</v>
      </c>
      <c r="B25" s="5" t="s">
        <v>22</v>
      </c>
      <c r="C25" s="1" t="s">
        <v>8</v>
      </c>
      <c r="D25" s="2" t="s">
        <v>144</v>
      </c>
      <c r="E25" s="2" t="s">
        <v>468</v>
      </c>
      <c r="F25" s="1" t="s">
        <v>7</v>
      </c>
      <c r="G25" s="3">
        <v>45000</v>
      </c>
      <c r="H25" s="3">
        <v>1368</v>
      </c>
      <c r="I25" s="3">
        <v>1291.5</v>
      </c>
      <c r="J25" s="3">
        <v>1148.33</v>
      </c>
      <c r="K25" s="3">
        <v>225</v>
      </c>
      <c r="L25" s="3">
        <f t="shared" si="0"/>
        <v>40967.17</v>
      </c>
    </row>
    <row r="26" spans="1:12" x14ac:dyDescent="0.3">
      <c r="A26" s="58">
        <v>9</v>
      </c>
      <c r="B26" s="5" t="s">
        <v>520</v>
      </c>
      <c r="C26" s="1" t="s">
        <v>8</v>
      </c>
      <c r="D26" s="2" t="s">
        <v>11</v>
      </c>
      <c r="E26" s="2" t="s">
        <v>468</v>
      </c>
      <c r="F26" s="1" t="s">
        <v>7</v>
      </c>
      <c r="G26" s="3">
        <v>33810</v>
      </c>
      <c r="H26" s="3">
        <v>1027.82</v>
      </c>
      <c r="I26" s="3">
        <v>970.35</v>
      </c>
      <c r="J26" s="3">
        <v>0</v>
      </c>
      <c r="K26" s="3">
        <v>1802.45</v>
      </c>
      <c r="L26" s="3">
        <f t="shared" si="0"/>
        <v>30009.38</v>
      </c>
    </row>
    <row r="27" spans="1:12" x14ac:dyDescent="0.3">
      <c r="A27" s="8"/>
      <c r="B27" s="59" t="s">
        <v>351</v>
      </c>
      <c r="C27" s="45"/>
      <c r="D27" s="9"/>
      <c r="E27" s="9" t="s">
        <v>409</v>
      </c>
      <c r="F27" s="42"/>
      <c r="G27" s="43">
        <f>SUM(G22:G26)</f>
        <v>433810</v>
      </c>
      <c r="H27" s="43">
        <f t="shared" ref="H27:L27" si="2">SUM(H22:H26)</f>
        <v>12185.23</v>
      </c>
      <c r="I27" s="43">
        <f t="shared" si="2"/>
        <v>12450.35</v>
      </c>
      <c r="J27" s="43">
        <f t="shared" si="2"/>
        <v>52632.930000000008</v>
      </c>
      <c r="K27" s="43">
        <f t="shared" si="2"/>
        <v>2702.45</v>
      </c>
      <c r="L27" s="43">
        <f t="shared" si="2"/>
        <v>353839.04</v>
      </c>
    </row>
    <row r="28" spans="1:12" x14ac:dyDescent="0.3">
      <c r="A28" s="6">
        <v>10</v>
      </c>
      <c r="B28" s="39" t="s">
        <v>24</v>
      </c>
      <c r="C28" s="37" t="s">
        <v>6</v>
      </c>
      <c r="D28" s="62" t="s">
        <v>527</v>
      </c>
      <c r="E28" s="2" t="s">
        <v>489</v>
      </c>
      <c r="F28" s="1" t="s">
        <v>7</v>
      </c>
      <c r="G28" s="3">
        <v>200000</v>
      </c>
      <c r="H28" s="3">
        <v>5685.41</v>
      </c>
      <c r="I28" s="3">
        <v>5740</v>
      </c>
      <c r="J28" s="3">
        <v>35726.58</v>
      </c>
      <c r="K28" s="3">
        <v>225</v>
      </c>
      <c r="L28" s="3">
        <v>152623.01</v>
      </c>
    </row>
    <row r="29" spans="1:12" x14ac:dyDescent="0.3">
      <c r="A29" s="6">
        <v>11</v>
      </c>
      <c r="B29" s="39" t="s">
        <v>25</v>
      </c>
      <c r="C29" s="37" t="s">
        <v>6</v>
      </c>
      <c r="D29" s="2" t="s">
        <v>528</v>
      </c>
      <c r="E29" s="2" t="s">
        <v>489</v>
      </c>
      <c r="F29" s="1" t="s">
        <v>7</v>
      </c>
      <c r="G29" s="3">
        <v>60000</v>
      </c>
      <c r="H29" s="3">
        <v>1824</v>
      </c>
      <c r="I29" s="3">
        <v>1722</v>
      </c>
      <c r="J29" s="3">
        <v>3486.65</v>
      </c>
      <c r="K29" s="3">
        <v>225</v>
      </c>
      <c r="L29" s="3">
        <v>52742.35</v>
      </c>
    </row>
    <row r="30" spans="1:12" x14ac:dyDescent="0.3">
      <c r="A30" s="6">
        <v>12</v>
      </c>
      <c r="B30" s="39" t="s">
        <v>26</v>
      </c>
      <c r="C30" s="37" t="s">
        <v>6</v>
      </c>
      <c r="D30" s="2" t="s">
        <v>466</v>
      </c>
      <c r="E30" s="2" t="s">
        <v>489</v>
      </c>
      <c r="F30" s="1" t="s">
        <v>7</v>
      </c>
      <c r="G30" s="3">
        <v>75000</v>
      </c>
      <c r="H30" s="3">
        <v>2280</v>
      </c>
      <c r="I30" s="3">
        <v>2152.5</v>
      </c>
      <c r="J30" s="3">
        <v>6309.35</v>
      </c>
      <c r="K30" s="3">
        <v>225</v>
      </c>
      <c r="L30" s="3">
        <v>64033.15</v>
      </c>
    </row>
    <row r="31" spans="1:12" x14ac:dyDescent="0.3">
      <c r="A31" s="6">
        <v>13</v>
      </c>
      <c r="B31" s="39" t="s">
        <v>27</v>
      </c>
      <c r="C31" s="37" t="s">
        <v>6</v>
      </c>
      <c r="D31" s="2" t="s">
        <v>28</v>
      </c>
      <c r="E31" s="2" t="s">
        <v>489</v>
      </c>
      <c r="F31" s="1" t="s">
        <v>7</v>
      </c>
      <c r="G31" s="3">
        <v>31500</v>
      </c>
      <c r="H31" s="3">
        <v>957.6</v>
      </c>
      <c r="I31" s="3">
        <v>904.05</v>
      </c>
      <c r="J31" s="3">
        <v>0</v>
      </c>
      <c r="K31" s="3">
        <v>225</v>
      </c>
      <c r="L31" s="3">
        <v>29413.35</v>
      </c>
    </row>
    <row r="32" spans="1:12" x14ac:dyDescent="0.3">
      <c r="A32" s="6">
        <v>14</v>
      </c>
      <c r="B32" s="39" t="s">
        <v>426</v>
      </c>
      <c r="C32" s="37" t="s">
        <v>6</v>
      </c>
      <c r="D32" s="2" t="s">
        <v>532</v>
      </c>
      <c r="E32" s="2" t="s">
        <v>489</v>
      </c>
      <c r="F32" s="1" t="s">
        <v>7</v>
      </c>
      <c r="G32" s="3">
        <v>75000</v>
      </c>
      <c r="H32" s="3">
        <v>2280</v>
      </c>
      <c r="I32" s="3">
        <v>2152.5</v>
      </c>
      <c r="J32" s="3">
        <v>6309.35</v>
      </c>
      <c r="K32" s="3">
        <v>225</v>
      </c>
      <c r="L32" s="3">
        <v>64033.15</v>
      </c>
    </row>
    <row r="33" spans="1:12" x14ac:dyDescent="0.3">
      <c r="A33" s="6">
        <v>15</v>
      </c>
      <c r="B33" s="39" t="s">
        <v>29</v>
      </c>
      <c r="C33" s="37" t="s">
        <v>6</v>
      </c>
      <c r="D33" s="2" t="s">
        <v>533</v>
      </c>
      <c r="E33" s="2" t="s">
        <v>489</v>
      </c>
      <c r="F33" s="1" t="s">
        <v>7</v>
      </c>
      <c r="G33" s="3">
        <v>31500</v>
      </c>
      <c r="H33" s="3">
        <v>957.6</v>
      </c>
      <c r="I33" s="3">
        <v>904.05</v>
      </c>
      <c r="J33" s="3">
        <v>0</v>
      </c>
      <c r="K33" s="3">
        <v>225</v>
      </c>
      <c r="L33" s="3">
        <v>29413.35</v>
      </c>
    </row>
    <row r="34" spans="1:12" x14ac:dyDescent="0.3">
      <c r="A34" s="6">
        <v>16</v>
      </c>
      <c r="B34" s="39" t="s">
        <v>161</v>
      </c>
      <c r="C34" s="37" t="s">
        <v>8</v>
      </c>
      <c r="D34" s="2" t="s">
        <v>14</v>
      </c>
      <c r="E34" s="2" t="s">
        <v>489</v>
      </c>
      <c r="F34" s="1" t="s">
        <v>7</v>
      </c>
      <c r="G34" s="3">
        <v>25000</v>
      </c>
      <c r="H34" s="3">
        <v>760</v>
      </c>
      <c r="I34" s="3">
        <v>717.5</v>
      </c>
      <c r="J34" s="3">
        <v>0</v>
      </c>
      <c r="K34" s="3">
        <v>200</v>
      </c>
      <c r="L34" s="3">
        <v>23322.5</v>
      </c>
    </row>
    <row r="35" spans="1:12" x14ac:dyDescent="0.3">
      <c r="A35" s="6">
        <v>17</v>
      </c>
      <c r="B35" s="39" t="s">
        <v>31</v>
      </c>
      <c r="C35" s="37" t="s">
        <v>6</v>
      </c>
      <c r="D35" s="62" t="s">
        <v>425</v>
      </c>
      <c r="E35" s="2" t="s">
        <v>489</v>
      </c>
      <c r="F35" s="1" t="s">
        <v>7</v>
      </c>
      <c r="G35" s="3">
        <v>18000</v>
      </c>
      <c r="H35" s="3">
        <v>547.20000000000005</v>
      </c>
      <c r="I35" s="3">
        <v>516.6</v>
      </c>
      <c r="J35" s="3">
        <v>0</v>
      </c>
      <c r="K35" s="3">
        <v>175</v>
      </c>
      <c r="L35" s="3">
        <v>16761.2</v>
      </c>
    </row>
    <row r="36" spans="1:12" x14ac:dyDescent="0.3">
      <c r="A36" s="8"/>
      <c r="B36" s="15" t="s">
        <v>353</v>
      </c>
      <c r="C36" s="16"/>
      <c r="D36" s="17"/>
      <c r="E36" s="16" t="s">
        <v>519</v>
      </c>
      <c r="F36" s="11"/>
      <c r="G36" s="12">
        <f t="shared" ref="G36:L36" si="3">SUM(G28:G35)</f>
        <v>516000</v>
      </c>
      <c r="H36" s="12">
        <f t="shared" si="3"/>
        <v>15291.810000000001</v>
      </c>
      <c r="I36" s="12">
        <f t="shared" si="3"/>
        <v>14809.199999999999</v>
      </c>
      <c r="J36" s="12">
        <f t="shared" si="3"/>
        <v>51831.93</v>
      </c>
      <c r="K36" s="12">
        <f t="shared" si="3"/>
        <v>1725</v>
      </c>
      <c r="L36" s="12">
        <f t="shared" si="3"/>
        <v>432342.06</v>
      </c>
    </row>
    <row r="37" spans="1:12" x14ac:dyDescent="0.3">
      <c r="A37" s="6">
        <v>18</v>
      </c>
      <c r="B37" s="5" t="s">
        <v>130</v>
      </c>
      <c r="C37" s="1" t="s">
        <v>6</v>
      </c>
      <c r="D37" s="2" t="s">
        <v>131</v>
      </c>
      <c r="E37" s="50" t="s">
        <v>490</v>
      </c>
      <c r="F37" s="51" t="s">
        <v>7</v>
      </c>
      <c r="G37" s="3">
        <v>30000</v>
      </c>
      <c r="H37" s="3">
        <v>912</v>
      </c>
      <c r="I37" s="3">
        <v>861</v>
      </c>
      <c r="J37" s="3">
        <v>0</v>
      </c>
      <c r="K37" s="3">
        <v>200</v>
      </c>
      <c r="L37" s="3">
        <v>28027</v>
      </c>
    </row>
    <row r="38" spans="1:12" x14ac:dyDescent="0.3">
      <c r="A38" s="6">
        <v>19</v>
      </c>
      <c r="B38" s="5" t="s">
        <v>571</v>
      </c>
      <c r="C38" s="1" t="s">
        <v>8</v>
      </c>
      <c r="D38" s="2" t="s">
        <v>35</v>
      </c>
      <c r="E38" s="50" t="s">
        <v>490</v>
      </c>
      <c r="F38" s="51" t="s">
        <v>7</v>
      </c>
      <c r="G38" s="3">
        <v>20000</v>
      </c>
      <c r="H38" s="3">
        <v>608</v>
      </c>
      <c r="I38" s="3">
        <v>574</v>
      </c>
      <c r="J38" s="3">
        <v>0</v>
      </c>
      <c r="K38" s="3">
        <v>175</v>
      </c>
      <c r="L38" s="3">
        <v>18643</v>
      </c>
    </row>
    <row r="39" spans="1:12" x14ac:dyDescent="0.3">
      <c r="A39" s="68">
        <v>20</v>
      </c>
      <c r="B39" s="69" t="s">
        <v>34</v>
      </c>
      <c r="C39" s="70" t="s">
        <v>8</v>
      </c>
      <c r="D39" s="71" t="s">
        <v>14</v>
      </c>
      <c r="E39" s="50" t="s">
        <v>490</v>
      </c>
      <c r="F39" s="51" t="s">
        <v>7</v>
      </c>
      <c r="G39" s="3">
        <v>16500</v>
      </c>
      <c r="H39" s="3">
        <v>501.6</v>
      </c>
      <c r="I39" s="3">
        <v>473.55</v>
      </c>
      <c r="J39" s="3">
        <v>0</v>
      </c>
      <c r="K39" s="3">
        <v>175</v>
      </c>
      <c r="L39" s="3">
        <v>15349.85</v>
      </c>
    </row>
    <row r="40" spans="1:12" x14ac:dyDescent="0.3">
      <c r="A40" s="52"/>
      <c r="B40" s="53" t="s">
        <v>355</v>
      </c>
      <c r="C40" s="53"/>
      <c r="D40" s="54"/>
      <c r="E40" s="53" t="s">
        <v>367</v>
      </c>
      <c r="F40" s="55"/>
      <c r="G40" s="56">
        <f>SUM(G37:G39)</f>
        <v>66500</v>
      </c>
      <c r="H40" s="56">
        <f t="shared" ref="H40:L40" si="4">SUM(H37:H39)</f>
        <v>2021.6</v>
      </c>
      <c r="I40" s="56">
        <f t="shared" si="4"/>
        <v>1908.55</v>
      </c>
      <c r="J40" s="56">
        <f t="shared" si="4"/>
        <v>0</v>
      </c>
      <c r="K40" s="56">
        <f t="shared" si="4"/>
        <v>550</v>
      </c>
      <c r="L40" s="56">
        <f t="shared" si="4"/>
        <v>62019.85</v>
      </c>
    </row>
    <row r="41" spans="1:12" x14ac:dyDescent="0.3">
      <c r="A41" s="6">
        <v>21</v>
      </c>
      <c r="B41" s="5" t="s">
        <v>36</v>
      </c>
      <c r="C41" s="1" t="s">
        <v>8</v>
      </c>
      <c r="D41" s="2" t="s">
        <v>567</v>
      </c>
      <c r="E41" s="50" t="s">
        <v>38</v>
      </c>
      <c r="F41" s="51" t="s">
        <v>7</v>
      </c>
      <c r="G41" s="3">
        <v>200000</v>
      </c>
      <c r="H41" s="3">
        <v>5685.41</v>
      </c>
      <c r="I41" s="3">
        <v>5740</v>
      </c>
      <c r="J41" s="3">
        <v>35726.58</v>
      </c>
      <c r="K41" s="3">
        <v>225</v>
      </c>
      <c r="L41" s="3">
        <v>152623.01</v>
      </c>
    </row>
    <row r="42" spans="1:12" x14ac:dyDescent="0.3">
      <c r="A42" s="6">
        <v>22</v>
      </c>
      <c r="B42" s="5" t="s">
        <v>39</v>
      </c>
      <c r="C42" s="1" t="s">
        <v>6</v>
      </c>
      <c r="D42" s="38" t="s">
        <v>545</v>
      </c>
      <c r="E42" s="50" t="s">
        <v>38</v>
      </c>
      <c r="F42" s="51" t="s">
        <v>7</v>
      </c>
      <c r="G42" s="3">
        <v>31500</v>
      </c>
      <c r="H42" s="3">
        <v>957.6</v>
      </c>
      <c r="I42" s="3">
        <v>904.05</v>
      </c>
      <c r="J42" s="3">
        <v>0</v>
      </c>
      <c r="K42" s="3">
        <v>3379.9</v>
      </c>
      <c r="L42" s="3">
        <v>26258.45</v>
      </c>
    </row>
    <row r="43" spans="1:12" x14ac:dyDescent="0.3">
      <c r="A43" s="6">
        <v>23</v>
      </c>
      <c r="B43" s="5" t="s">
        <v>41</v>
      </c>
      <c r="C43" s="1" t="s">
        <v>8</v>
      </c>
      <c r="D43" s="2" t="s">
        <v>40</v>
      </c>
      <c r="E43" s="50" t="s">
        <v>38</v>
      </c>
      <c r="F43" s="51" t="s">
        <v>7</v>
      </c>
      <c r="G43" s="3">
        <v>60000</v>
      </c>
      <c r="H43" s="3">
        <v>1824</v>
      </c>
      <c r="I43" s="3">
        <v>1722</v>
      </c>
      <c r="J43" s="3">
        <v>3486.65</v>
      </c>
      <c r="K43" s="3">
        <v>225</v>
      </c>
      <c r="L43" s="3">
        <v>52742.35</v>
      </c>
    </row>
    <row r="44" spans="1:12" x14ac:dyDescent="0.3">
      <c r="A44" s="6">
        <v>24</v>
      </c>
      <c r="B44" s="5" t="s">
        <v>43</v>
      </c>
      <c r="C44" s="1" t="s">
        <v>6</v>
      </c>
      <c r="D44" s="2" t="s">
        <v>534</v>
      </c>
      <c r="E44" s="50" t="s">
        <v>38</v>
      </c>
      <c r="F44" s="51" t="s">
        <v>7</v>
      </c>
      <c r="G44" s="3">
        <v>23100</v>
      </c>
      <c r="H44" s="3">
        <v>702.24</v>
      </c>
      <c r="I44" s="3">
        <v>662.97</v>
      </c>
      <c r="J44" s="3">
        <v>0</v>
      </c>
      <c r="K44" s="3">
        <v>200</v>
      </c>
      <c r="L44" s="3">
        <v>21534.79</v>
      </c>
    </row>
    <row r="45" spans="1:12" x14ac:dyDescent="0.3">
      <c r="A45" s="6">
        <v>25</v>
      </c>
      <c r="B45" s="5" t="s">
        <v>46</v>
      </c>
      <c r="C45" s="1" t="s">
        <v>8</v>
      </c>
      <c r="D45" s="2" t="s">
        <v>42</v>
      </c>
      <c r="E45" s="50" t="s">
        <v>38</v>
      </c>
      <c r="F45" s="51" t="s">
        <v>7</v>
      </c>
      <c r="G45" s="3">
        <v>25000</v>
      </c>
      <c r="H45" s="3">
        <v>760</v>
      </c>
      <c r="I45" s="3">
        <v>717.5</v>
      </c>
      <c r="J45" s="3">
        <v>0</v>
      </c>
      <c r="K45" s="3">
        <v>200</v>
      </c>
      <c r="L45" s="3">
        <v>23322.5</v>
      </c>
    </row>
    <row r="46" spans="1:12" x14ac:dyDescent="0.3">
      <c r="A46" s="6">
        <v>26</v>
      </c>
      <c r="B46" s="5" t="s">
        <v>48</v>
      </c>
      <c r="C46" s="1" t="s">
        <v>8</v>
      </c>
      <c r="D46" s="2" t="s">
        <v>47</v>
      </c>
      <c r="E46" s="50" t="s">
        <v>38</v>
      </c>
      <c r="F46" s="51" t="s">
        <v>7</v>
      </c>
      <c r="G46" s="3">
        <v>25200</v>
      </c>
      <c r="H46" s="3">
        <v>766.08</v>
      </c>
      <c r="I46" s="3">
        <v>723.24</v>
      </c>
      <c r="J46" s="3">
        <v>0</v>
      </c>
      <c r="K46" s="3">
        <v>200</v>
      </c>
      <c r="L46" s="3">
        <v>23510.68</v>
      </c>
    </row>
    <row r="47" spans="1:12" x14ac:dyDescent="0.3">
      <c r="A47" s="6">
        <v>27</v>
      </c>
      <c r="B47" s="5" t="s">
        <v>49</v>
      </c>
      <c r="C47" s="1" t="s">
        <v>8</v>
      </c>
      <c r="D47" s="2" t="s">
        <v>30</v>
      </c>
      <c r="E47" s="50" t="s">
        <v>38</v>
      </c>
      <c r="F47" s="51" t="s">
        <v>7</v>
      </c>
      <c r="G47" s="3">
        <v>22050</v>
      </c>
      <c r="H47" s="3">
        <v>670.32</v>
      </c>
      <c r="I47" s="3">
        <v>632.84</v>
      </c>
      <c r="J47" s="3">
        <v>0</v>
      </c>
      <c r="K47" s="3">
        <v>200</v>
      </c>
      <c r="L47" s="3">
        <v>20546.84</v>
      </c>
    </row>
    <row r="48" spans="1:12" x14ac:dyDescent="0.3">
      <c r="A48" s="52"/>
      <c r="B48" s="57" t="s">
        <v>384</v>
      </c>
      <c r="C48" s="57"/>
      <c r="D48" s="54"/>
      <c r="E48" s="57" t="s">
        <v>572</v>
      </c>
      <c r="F48" s="55"/>
      <c r="G48" s="56">
        <f t="shared" ref="G48:L48" si="5">SUM(G41:G47)</f>
        <v>386850</v>
      </c>
      <c r="H48" s="56">
        <f t="shared" si="5"/>
        <v>11365.65</v>
      </c>
      <c r="I48" s="56">
        <f t="shared" si="5"/>
        <v>11102.599999999999</v>
      </c>
      <c r="J48" s="56">
        <f t="shared" si="5"/>
        <v>39213.230000000003</v>
      </c>
      <c r="K48" s="56">
        <f t="shared" si="5"/>
        <v>4629.8999999999996</v>
      </c>
      <c r="L48" s="56">
        <f t="shared" si="5"/>
        <v>320538.62000000005</v>
      </c>
    </row>
    <row r="49" spans="1:12" x14ac:dyDescent="0.3">
      <c r="A49" s="6">
        <v>28</v>
      </c>
      <c r="B49" s="5" t="s">
        <v>50</v>
      </c>
      <c r="C49" s="1" t="s">
        <v>8</v>
      </c>
      <c r="D49" s="2" t="s">
        <v>12</v>
      </c>
      <c r="E49" s="50" t="s">
        <v>51</v>
      </c>
      <c r="F49" s="51" t="s">
        <v>7</v>
      </c>
      <c r="G49" s="3">
        <v>29400</v>
      </c>
      <c r="H49" s="3">
        <v>893.76</v>
      </c>
      <c r="I49" s="3">
        <v>843.78</v>
      </c>
      <c r="J49" s="3">
        <v>0</v>
      </c>
      <c r="K49" s="3">
        <v>200</v>
      </c>
      <c r="L49" s="3">
        <v>27462.46</v>
      </c>
    </row>
    <row r="50" spans="1:12" x14ac:dyDescent="0.3">
      <c r="A50" s="30"/>
      <c r="B50" s="20" t="s">
        <v>385</v>
      </c>
      <c r="C50" s="21"/>
      <c r="D50" s="20"/>
      <c r="E50" s="20" t="s">
        <v>378</v>
      </c>
      <c r="F50" s="42"/>
      <c r="G50" s="43">
        <f>SUM(G49)</f>
        <v>29400</v>
      </c>
      <c r="H50" s="43">
        <f t="shared" ref="H50:L50" si="6">SUM(H49)</f>
        <v>893.76</v>
      </c>
      <c r="I50" s="43">
        <f t="shared" si="6"/>
        <v>843.78</v>
      </c>
      <c r="J50" s="43">
        <f t="shared" si="6"/>
        <v>0</v>
      </c>
      <c r="K50" s="43">
        <f t="shared" si="6"/>
        <v>200</v>
      </c>
      <c r="L50" s="43">
        <f t="shared" si="6"/>
        <v>27462.46</v>
      </c>
    </row>
    <row r="51" spans="1:12" x14ac:dyDescent="0.3">
      <c r="A51" s="6">
        <v>29</v>
      </c>
      <c r="B51" s="5" t="s">
        <v>53</v>
      </c>
      <c r="C51" s="1" t="s">
        <v>6</v>
      </c>
      <c r="D51" s="2" t="s">
        <v>535</v>
      </c>
      <c r="E51" s="50" t="s">
        <v>52</v>
      </c>
      <c r="F51" s="51" t="s">
        <v>7</v>
      </c>
      <c r="G51" s="3">
        <v>26000</v>
      </c>
      <c r="H51" s="3">
        <v>790.4</v>
      </c>
      <c r="I51" s="3">
        <v>746.2</v>
      </c>
      <c r="J51" s="3">
        <v>0</v>
      </c>
      <c r="K51" s="3">
        <v>200</v>
      </c>
      <c r="L51" s="3">
        <f t="shared" ref="L51:L56" si="7">G51-H51-I51-J51-K51</f>
        <v>24263.399999999998</v>
      </c>
    </row>
    <row r="52" spans="1:12" x14ac:dyDescent="0.3">
      <c r="A52" s="6">
        <v>30</v>
      </c>
      <c r="B52" s="5" t="s">
        <v>54</v>
      </c>
      <c r="C52" s="1" t="s">
        <v>8</v>
      </c>
      <c r="D52" s="2" t="s">
        <v>44</v>
      </c>
      <c r="E52" s="50" t="s">
        <v>52</v>
      </c>
      <c r="F52" s="51" t="s">
        <v>7</v>
      </c>
      <c r="G52" s="3">
        <v>29400</v>
      </c>
      <c r="H52" s="3">
        <v>893.76</v>
      </c>
      <c r="I52" s="3">
        <v>843.78</v>
      </c>
      <c r="J52" s="3">
        <v>0</v>
      </c>
      <c r="K52" s="3">
        <v>200</v>
      </c>
      <c r="L52" s="3">
        <f t="shared" si="7"/>
        <v>27462.460000000003</v>
      </c>
    </row>
    <row r="53" spans="1:12" x14ac:dyDescent="0.3">
      <c r="A53" s="6">
        <v>31</v>
      </c>
      <c r="B53" s="5" t="s">
        <v>55</v>
      </c>
      <c r="C53" s="1" t="s">
        <v>8</v>
      </c>
      <c r="D53" s="2" t="s">
        <v>45</v>
      </c>
      <c r="E53" s="50" t="s">
        <v>52</v>
      </c>
      <c r="F53" s="51" t="s">
        <v>7</v>
      </c>
      <c r="G53" s="3">
        <v>32090.3</v>
      </c>
      <c r="H53" s="3">
        <v>975.55</v>
      </c>
      <c r="I53" s="3">
        <v>920.99</v>
      </c>
      <c r="J53" s="3">
        <v>0</v>
      </c>
      <c r="K53" s="3">
        <v>225</v>
      </c>
      <c r="L53" s="3">
        <f t="shared" si="7"/>
        <v>29968.76</v>
      </c>
    </row>
    <row r="54" spans="1:12" x14ac:dyDescent="0.3">
      <c r="A54" s="6">
        <v>32</v>
      </c>
      <c r="B54" s="5" t="s">
        <v>57</v>
      </c>
      <c r="C54" s="1" t="s">
        <v>8</v>
      </c>
      <c r="D54" s="2" t="s">
        <v>11</v>
      </c>
      <c r="E54" s="50" t="s">
        <v>52</v>
      </c>
      <c r="F54" s="51" t="s">
        <v>7</v>
      </c>
      <c r="G54" s="3">
        <v>32200</v>
      </c>
      <c r="H54" s="3">
        <v>978.88</v>
      </c>
      <c r="I54" s="3">
        <v>924.14</v>
      </c>
      <c r="J54" s="3">
        <v>0</v>
      </c>
      <c r="K54" s="3">
        <v>225</v>
      </c>
      <c r="L54" s="3">
        <f t="shared" si="7"/>
        <v>30071.98</v>
      </c>
    </row>
    <row r="55" spans="1:12" x14ac:dyDescent="0.3">
      <c r="A55" s="6">
        <v>33</v>
      </c>
      <c r="B55" s="5" t="s">
        <v>58</v>
      </c>
      <c r="C55" s="1" t="s">
        <v>8</v>
      </c>
      <c r="D55" s="2" t="s">
        <v>59</v>
      </c>
      <c r="E55" s="50" t="s">
        <v>52</v>
      </c>
      <c r="F55" s="51" t="s">
        <v>7</v>
      </c>
      <c r="G55" s="3">
        <v>24000</v>
      </c>
      <c r="H55" s="3">
        <v>729.6</v>
      </c>
      <c r="I55" s="3">
        <v>688.8</v>
      </c>
      <c r="J55" s="3">
        <v>0</v>
      </c>
      <c r="K55" s="3">
        <v>1777.45</v>
      </c>
      <c r="L55" s="3">
        <f t="shared" si="7"/>
        <v>20804.150000000001</v>
      </c>
    </row>
    <row r="56" spans="1:12" x14ac:dyDescent="0.3">
      <c r="A56" s="6">
        <v>34</v>
      </c>
      <c r="B56" s="5" t="s">
        <v>60</v>
      </c>
      <c r="C56" s="1" t="s">
        <v>6</v>
      </c>
      <c r="D56" s="2" t="s">
        <v>15</v>
      </c>
      <c r="E56" s="50" t="s">
        <v>52</v>
      </c>
      <c r="F56" s="51" t="s">
        <v>7</v>
      </c>
      <c r="G56" s="3">
        <v>28000</v>
      </c>
      <c r="H56" s="3">
        <v>851.2</v>
      </c>
      <c r="I56" s="3">
        <v>803.6</v>
      </c>
      <c r="J56" s="3">
        <v>0</v>
      </c>
      <c r="K56" s="3">
        <v>1777.45</v>
      </c>
      <c r="L56" s="3">
        <f t="shared" si="7"/>
        <v>24567.75</v>
      </c>
    </row>
    <row r="57" spans="1:12" x14ac:dyDescent="0.3">
      <c r="A57" s="30"/>
      <c r="B57" s="20" t="s">
        <v>386</v>
      </c>
      <c r="C57" s="21"/>
      <c r="D57" s="20"/>
      <c r="E57" s="20" t="s">
        <v>492</v>
      </c>
      <c r="F57" s="11"/>
      <c r="G57" s="12">
        <f>SUM(G51:G56)</f>
        <v>171690.3</v>
      </c>
      <c r="H57" s="12">
        <f t="shared" ref="H57:L57" si="8">SUM(H51:H56)</f>
        <v>5219.3900000000003</v>
      </c>
      <c r="I57" s="12">
        <f t="shared" si="8"/>
        <v>4927.51</v>
      </c>
      <c r="J57" s="12">
        <f t="shared" si="8"/>
        <v>0</v>
      </c>
      <c r="K57" s="12">
        <f t="shared" si="8"/>
        <v>4404.8999999999996</v>
      </c>
      <c r="L57" s="12">
        <f t="shared" si="8"/>
        <v>157138.5</v>
      </c>
    </row>
    <row r="58" spans="1:12" x14ac:dyDescent="0.3">
      <c r="A58" s="6">
        <v>35</v>
      </c>
      <c r="B58" s="5" t="s">
        <v>61</v>
      </c>
      <c r="C58" s="1" t="s">
        <v>8</v>
      </c>
      <c r="D58" s="2" t="s">
        <v>30</v>
      </c>
      <c r="E58" s="50" t="s">
        <v>479</v>
      </c>
      <c r="F58" s="51" t="s">
        <v>7</v>
      </c>
      <c r="G58" s="3">
        <v>25200</v>
      </c>
      <c r="H58" s="3">
        <v>766.08</v>
      </c>
      <c r="I58" s="3">
        <v>723.24</v>
      </c>
      <c r="J58" s="3">
        <v>0</v>
      </c>
      <c r="K58" s="3">
        <v>200</v>
      </c>
      <c r="L58" s="3">
        <f t="shared" ref="L58:L59" si="9">G58-H58-I58-J58-K58</f>
        <v>23510.679999999997</v>
      </c>
    </row>
    <row r="59" spans="1:12" x14ac:dyDescent="0.3">
      <c r="A59" s="6">
        <v>36</v>
      </c>
      <c r="B59" s="5" t="s">
        <v>62</v>
      </c>
      <c r="C59" s="1" t="s">
        <v>6</v>
      </c>
      <c r="D59" s="2" t="s">
        <v>23</v>
      </c>
      <c r="E59" s="50" t="s">
        <v>479</v>
      </c>
      <c r="F59" s="51" t="s">
        <v>7</v>
      </c>
      <c r="G59" s="3">
        <v>25000</v>
      </c>
      <c r="H59" s="3">
        <v>760</v>
      </c>
      <c r="I59" s="3">
        <v>717.5</v>
      </c>
      <c r="J59" s="3">
        <v>0</v>
      </c>
      <c r="K59" s="3">
        <v>200</v>
      </c>
      <c r="L59" s="3">
        <f t="shared" si="9"/>
        <v>23322.5</v>
      </c>
    </row>
    <row r="60" spans="1:12" x14ac:dyDescent="0.3">
      <c r="A60" s="8"/>
      <c r="B60" s="18" t="s">
        <v>387</v>
      </c>
      <c r="C60" s="18"/>
      <c r="D60" s="17"/>
      <c r="E60" s="18" t="s">
        <v>358</v>
      </c>
      <c r="F60" s="11"/>
      <c r="G60" s="12">
        <f>SUM(G58:G59)</f>
        <v>50200</v>
      </c>
      <c r="H60" s="12">
        <f t="shared" ref="H60:L60" si="10">SUM(H58:H59)</f>
        <v>1526.08</v>
      </c>
      <c r="I60" s="12">
        <f t="shared" si="10"/>
        <v>1440.74</v>
      </c>
      <c r="J60" s="12">
        <f t="shared" si="10"/>
        <v>0</v>
      </c>
      <c r="K60" s="12">
        <f t="shared" si="10"/>
        <v>400</v>
      </c>
      <c r="L60" s="12">
        <f t="shared" si="10"/>
        <v>46833.179999999993</v>
      </c>
    </row>
    <row r="61" spans="1:12" x14ac:dyDescent="0.3">
      <c r="A61" s="6">
        <v>37</v>
      </c>
      <c r="B61" s="5" t="s">
        <v>465</v>
      </c>
      <c r="C61" s="1" t="s">
        <v>8</v>
      </c>
      <c r="D61" s="2" t="s">
        <v>536</v>
      </c>
      <c r="E61" s="50" t="s">
        <v>444</v>
      </c>
      <c r="F61" s="51" t="s">
        <v>7</v>
      </c>
      <c r="G61" s="3">
        <v>35000</v>
      </c>
      <c r="H61" s="3">
        <v>1064</v>
      </c>
      <c r="I61" s="3">
        <v>1004.5</v>
      </c>
      <c r="J61" s="3">
        <v>0</v>
      </c>
      <c r="K61" s="3">
        <v>225</v>
      </c>
      <c r="L61" s="3">
        <f t="shared" ref="L61:L63" si="11">G61-H61-I61-J61-K61</f>
        <v>32706.5</v>
      </c>
    </row>
    <row r="62" spans="1:12" x14ac:dyDescent="0.3">
      <c r="A62" s="6">
        <v>38</v>
      </c>
      <c r="B62" s="5" t="s">
        <v>63</v>
      </c>
      <c r="C62" s="1" t="s">
        <v>8</v>
      </c>
      <c r="D62" s="2" t="s">
        <v>45</v>
      </c>
      <c r="E62" s="50" t="s">
        <v>444</v>
      </c>
      <c r="F62" s="51" t="s">
        <v>7</v>
      </c>
      <c r="G62" s="3">
        <v>32090.3</v>
      </c>
      <c r="H62" s="3">
        <v>975.55</v>
      </c>
      <c r="I62" s="3">
        <v>920.99</v>
      </c>
      <c r="J62" s="3">
        <v>0</v>
      </c>
      <c r="K62" s="3">
        <v>225</v>
      </c>
      <c r="L62" s="3">
        <f t="shared" si="11"/>
        <v>29968.76</v>
      </c>
    </row>
    <row r="63" spans="1:12" x14ac:dyDescent="0.3">
      <c r="A63" s="6">
        <v>39</v>
      </c>
      <c r="B63" s="5" t="s">
        <v>64</v>
      </c>
      <c r="C63" s="1" t="s">
        <v>6</v>
      </c>
      <c r="D63" s="2" t="s">
        <v>65</v>
      </c>
      <c r="E63" s="50" t="s">
        <v>444</v>
      </c>
      <c r="F63" s="51" t="s">
        <v>7</v>
      </c>
      <c r="G63" s="3">
        <v>25000</v>
      </c>
      <c r="H63" s="3">
        <v>760</v>
      </c>
      <c r="I63" s="3">
        <v>717.5</v>
      </c>
      <c r="J63" s="3">
        <v>0</v>
      </c>
      <c r="K63" s="3">
        <v>200</v>
      </c>
      <c r="L63" s="3">
        <f t="shared" si="11"/>
        <v>23322.5</v>
      </c>
    </row>
    <row r="64" spans="1:12" x14ac:dyDescent="0.3">
      <c r="A64" s="8"/>
      <c r="B64" s="14" t="s">
        <v>388</v>
      </c>
      <c r="C64" s="13"/>
      <c r="D64" s="14"/>
      <c r="E64" s="14" t="s">
        <v>491</v>
      </c>
      <c r="F64" s="11"/>
      <c r="G64" s="12">
        <f>SUM(G61:G63)</f>
        <v>92090.3</v>
      </c>
      <c r="H64" s="12">
        <f t="shared" ref="H64:J64" si="12">SUM(H61:H63)</f>
        <v>2799.55</v>
      </c>
      <c r="I64" s="12">
        <f t="shared" si="12"/>
        <v>2642.99</v>
      </c>
      <c r="J64" s="12">
        <f t="shared" si="12"/>
        <v>0</v>
      </c>
      <c r="K64" s="12">
        <f>SUM(K61:K63)</f>
        <v>650</v>
      </c>
      <c r="L64" s="12">
        <f>SUM(L61:L63)</f>
        <v>85997.759999999995</v>
      </c>
    </row>
    <row r="65" spans="1:12" x14ac:dyDescent="0.3">
      <c r="A65" s="1">
        <v>40</v>
      </c>
      <c r="B65" s="2" t="s">
        <v>67</v>
      </c>
      <c r="C65" s="1" t="s">
        <v>8</v>
      </c>
      <c r="D65" s="2" t="s">
        <v>37</v>
      </c>
      <c r="E65" s="50" t="s">
        <v>446</v>
      </c>
      <c r="F65" s="51" t="s">
        <v>7</v>
      </c>
      <c r="G65" s="3">
        <v>180000</v>
      </c>
      <c r="H65" s="3">
        <v>5472</v>
      </c>
      <c r="I65" s="3">
        <v>5166</v>
      </c>
      <c r="J65" s="3">
        <v>30923.439999999999</v>
      </c>
      <c r="K65" s="3">
        <v>225</v>
      </c>
      <c r="L65" s="3">
        <v>138213.56</v>
      </c>
    </row>
    <row r="66" spans="1:12" x14ac:dyDescent="0.3">
      <c r="A66" s="1">
        <v>41</v>
      </c>
      <c r="B66" s="2" t="s">
        <v>69</v>
      </c>
      <c r="C66" s="1" t="s">
        <v>8</v>
      </c>
      <c r="D66" s="2" t="s">
        <v>568</v>
      </c>
      <c r="E66" s="50" t="s">
        <v>446</v>
      </c>
      <c r="F66" s="51" t="s">
        <v>7</v>
      </c>
      <c r="G66" s="3">
        <v>45000</v>
      </c>
      <c r="H66" s="3">
        <v>1368</v>
      </c>
      <c r="I66" s="3">
        <v>1291.5</v>
      </c>
      <c r="J66" s="3">
        <v>1148.33</v>
      </c>
      <c r="K66" s="3">
        <v>225</v>
      </c>
      <c r="L66" s="3">
        <v>40967.17</v>
      </c>
    </row>
    <row r="67" spans="1:12" x14ac:dyDescent="0.3">
      <c r="A67" s="1">
        <v>42</v>
      </c>
      <c r="B67" s="2" t="s">
        <v>70</v>
      </c>
      <c r="C67" s="1" t="s">
        <v>8</v>
      </c>
      <c r="D67" s="2" t="s">
        <v>537</v>
      </c>
      <c r="E67" s="50" t="s">
        <v>446</v>
      </c>
      <c r="F67" s="51" t="s">
        <v>7</v>
      </c>
      <c r="G67" s="3">
        <v>37600.17</v>
      </c>
      <c r="H67" s="3">
        <v>1143.05</v>
      </c>
      <c r="I67" s="3">
        <v>1079.1300000000001</v>
      </c>
      <c r="J67" s="3">
        <v>103.95</v>
      </c>
      <c r="K67" s="3">
        <v>1802.45</v>
      </c>
      <c r="L67" s="3">
        <v>33471.589999999997</v>
      </c>
    </row>
    <row r="68" spans="1:12" x14ac:dyDescent="0.3">
      <c r="A68" s="1">
        <v>43</v>
      </c>
      <c r="B68" s="2" t="s">
        <v>71</v>
      </c>
      <c r="C68" s="1" t="s">
        <v>8</v>
      </c>
      <c r="D68" s="2" t="s">
        <v>425</v>
      </c>
      <c r="E68" s="50" t="s">
        <v>446</v>
      </c>
      <c r="F68" s="51" t="s">
        <v>7</v>
      </c>
      <c r="G68" s="3">
        <v>32000</v>
      </c>
      <c r="H68" s="3">
        <v>972.8</v>
      </c>
      <c r="I68" s="3">
        <v>918.4</v>
      </c>
      <c r="J68" s="3">
        <v>0</v>
      </c>
      <c r="K68" s="3">
        <v>225</v>
      </c>
      <c r="L68" s="3">
        <v>29883.8</v>
      </c>
    </row>
    <row r="69" spans="1:12" x14ac:dyDescent="0.3">
      <c r="A69" s="1">
        <v>44</v>
      </c>
      <c r="B69" s="2" t="s">
        <v>72</v>
      </c>
      <c r="C69" s="1" t="s">
        <v>8</v>
      </c>
      <c r="D69" s="2" t="s">
        <v>11</v>
      </c>
      <c r="E69" s="50" t="s">
        <v>446</v>
      </c>
      <c r="F69" s="51" t="s">
        <v>7</v>
      </c>
      <c r="G69" s="3">
        <v>31500</v>
      </c>
      <c r="H69" s="3">
        <v>957.6</v>
      </c>
      <c r="I69" s="3">
        <v>904.05</v>
      </c>
      <c r="J69" s="3">
        <v>0</v>
      </c>
      <c r="K69" s="3">
        <v>923</v>
      </c>
      <c r="L69" s="3">
        <v>28715.35</v>
      </c>
    </row>
    <row r="70" spans="1:12" x14ac:dyDescent="0.3">
      <c r="A70" s="1">
        <v>45</v>
      </c>
      <c r="B70" s="2" t="s">
        <v>73</v>
      </c>
      <c r="C70" s="1" t="s">
        <v>8</v>
      </c>
      <c r="D70" s="2" t="s">
        <v>11</v>
      </c>
      <c r="E70" s="50" t="s">
        <v>446</v>
      </c>
      <c r="F70" s="51" t="s">
        <v>7</v>
      </c>
      <c r="G70" s="3">
        <v>31500</v>
      </c>
      <c r="H70" s="3">
        <v>957.6</v>
      </c>
      <c r="I70" s="3">
        <v>904.05</v>
      </c>
      <c r="J70" s="3">
        <v>0</v>
      </c>
      <c r="K70" s="3">
        <v>626.88</v>
      </c>
      <c r="L70" s="3">
        <v>29011.47</v>
      </c>
    </row>
    <row r="71" spans="1:12" x14ac:dyDescent="0.3">
      <c r="A71" s="1">
        <v>46</v>
      </c>
      <c r="B71" s="2" t="s">
        <v>74</v>
      </c>
      <c r="C71" s="1" t="s">
        <v>8</v>
      </c>
      <c r="D71" s="2" t="s">
        <v>569</v>
      </c>
      <c r="E71" s="50" t="s">
        <v>446</v>
      </c>
      <c r="F71" s="51" t="s">
        <v>7</v>
      </c>
      <c r="G71" s="3">
        <v>27000</v>
      </c>
      <c r="H71" s="3">
        <v>820.8</v>
      </c>
      <c r="I71" s="3">
        <v>774.9</v>
      </c>
      <c r="J71" s="3">
        <v>0</v>
      </c>
      <c r="K71" s="3">
        <v>5334.23</v>
      </c>
      <c r="L71" s="3">
        <v>20070.07</v>
      </c>
    </row>
    <row r="72" spans="1:12" x14ac:dyDescent="0.3">
      <c r="A72" s="1">
        <v>47</v>
      </c>
      <c r="B72" s="2" t="s">
        <v>75</v>
      </c>
      <c r="C72" s="1" t="s">
        <v>8</v>
      </c>
      <c r="D72" s="2" t="s">
        <v>538</v>
      </c>
      <c r="E72" s="50" t="s">
        <v>446</v>
      </c>
      <c r="F72" s="51" t="s">
        <v>7</v>
      </c>
      <c r="G72" s="3">
        <v>27000</v>
      </c>
      <c r="H72" s="3">
        <v>820.8</v>
      </c>
      <c r="I72" s="3">
        <v>774.9</v>
      </c>
      <c r="J72" s="3">
        <v>0</v>
      </c>
      <c r="K72" s="3">
        <v>200</v>
      </c>
      <c r="L72" s="3">
        <v>25204.3</v>
      </c>
    </row>
    <row r="73" spans="1:12" x14ac:dyDescent="0.3">
      <c r="A73" s="1">
        <v>48</v>
      </c>
      <c r="B73" s="2" t="s">
        <v>76</v>
      </c>
      <c r="C73" s="1" t="s">
        <v>8</v>
      </c>
      <c r="D73" s="2" t="s">
        <v>56</v>
      </c>
      <c r="E73" s="50" t="s">
        <v>446</v>
      </c>
      <c r="F73" s="51" t="s">
        <v>7</v>
      </c>
      <c r="G73" s="3">
        <v>27000</v>
      </c>
      <c r="H73" s="3">
        <v>820.8</v>
      </c>
      <c r="I73" s="3">
        <v>774.9</v>
      </c>
      <c r="J73" s="3">
        <v>0</v>
      </c>
      <c r="K73" s="3">
        <v>3354.9</v>
      </c>
      <c r="L73" s="3">
        <v>22049.4</v>
      </c>
    </row>
    <row r="74" spans="1:12" x14ac:dyDescent="0.3">
      <c r="A74" s="1">
        <v>49</v>
      </c>
      <c r="B74" s="2" t="s">
        <v>77</v>
      </c>
      <c r="C74" s="1" t="s">
        <v>6</v>
      </c>
      <c r="D74" s="2" t="s">
        <v>56</v>
      </c>
      <c r="E74" s="50" t="s">
        <v>446</v>
      </c>
      <c r="F74" s="51" t="s">
        <v>7</v>
      </c>
      <c r="G74" s="3">
        <v>27000</v>
      </c>
      <c r="H74" s="3">
        <v>820.8</v>
      </c>
      <c r="I74" s="3">
        <v>774.9</v>
      </c>
      <c r="J74" s="3">
        <v>0</v>
      </c>
      <c r="K74" s="3">
        <v>200</v>
      </c>
      <c r="L74" s="3">
        <v>25204.3</v>
      </c>
    </row>
    <row r="75" spans="1:12" x14ac:dyDescent="0.3">
      <c r="A75" s="1">
        <v>50</v>
      </c>
      <c r="B75" s="2" t="s">
        <v>78</v>
      </c>
      <c r="C75" s="1" t="s">
        <v>6</v>
      </c>
      <c r="D75" s="2" t="s">
        <v>56</v>
      </c>
      <c r="E75" s="50" t="s">
        <v>446</v>
      </c>
      <c r="F75" s="51" t="s">
        <v>7</v>
      </c>
      <c r="G75" s="3">
        <v>27000</v>
      </c>
      <c r="H75" s="3">
        <v>820.8</v>
      </c>
      <c r="I75" s="3">
        <v>774.9</v>
      </c>
      <c r="J75" s="3">
        <v>0</v>
      </c>
      <c r="K75" s="3">
        <v>200</v>
      </c>
      <c r="L75" s="3">
        <v>25204.3</v>
      </c>
    </row>
    <row r="76" spans="1:12" x14ac:dyDescent="0.3">
      <c r="A76" s="1">
        <v>51</v>
      </c>
      <c r="B76" s="2" t="s">
        <v>427</v>
      </c>
      <c r="C76" s="1" t="s">
        <v>6</v>
      </c>
      <c r="D76" s="2" t="s">
        <v>56</v>
      </c>
      <c r="E76" s="50" t="s">
        <v>446</v>
      </c>
      <c r="F76" s="51" t="s">
        <v>7</v>
      </c>
      <c r="G76" s="3">
        <v>27000</v>
      </c>
      <c r="H76" s="3">
        <v>820.8</v>
      </c>
      <c r="I76" s="3">
        <v>774.9</v>
      </c>
      <c r="J76" s="3">
        <v>0</v>
      </c>
      <c r="K76" s="3">
        <v>200</v>
      </c>
      <c r="L76" s="3">
        <v>25204.3</v>
      </c>
    </row>
    <row r="77" spans="1:12" x14ac:dyDescent="0.3">
      <c r="A77" s="1">
        <v>52</v>
      </c>
      <c r="B77" s="2" t="s">
        <v>79</v>
      </c>
      <c r="C77" s="1" t="s">
        <v>8</v>
      </c>
      <c r="D77" s="2" t="s">
        <v>56</v>
      </c>
      <c r="E77" s="50" t="s">
        <v>446</v>
      </c>
      <c r="F77" s="51" t="s">
        <v>7</v>
      </c>
      <c r="G77" s="3">
        <v>27000</v>
      </c>
      <c r="H77" s="3">
        <v>820.8</v>
      </c>
      <c r="I77" s="3">
        <v>774.9</v>
      </c>
      <c r="J77" s="3">
        <v>0</v>
      </c>
      <c r="K77" s="3">
        <v>200</v>
      </c>
      <c r="L77" s="3">
        <v>25204.3</v>
      </c>
    </row>
    <row r="78" spans="1:12" x14ac:dyDescent="0.3">
      <c r="A78" s="1">
        <v>53</v>
      </c>
      <c r="B78" s="2" t="s">
        <v>573</v>
      </c>
      <c r="C78" s="1" t="s">
        <v>8</v>
      </c>
      <c r="D78" s="2" t="s">
        <v>56</v>
      </c>
      <c r="E78" s="50" t="s">
        <v>446</v>
      </c>
      <c r="F78" s="51" t="s">
        <v>7</v>
      </c>
      <c r="G78" s="3">
        <v>27000</v>
      </c>
      <c r="H78" s="3">
        <v>820.8</v>
      </c>
      <c r="I78" s="3">
        <v>774.9</v>
      </c>
      <c r="J78" s="3">
        <v>0</v>
      </c>
      <c r="K78" s="3">
        <v>200</v>
      </c>
      <c r="L78" s="3">
        <v>25204.3</v>
      </c>
    </row>
    <row r="79" spans="1:12" x14ac:dyDescent="0.3">
      <c r="A79" s="1">
        <v>54</v>
      </c>
      <c r="B79" s="2" t="s">
        <v>574</v>
      </c>
      <c r="C79" s="1" t="s">
        <v>8</v>
      </c>
      <c r="D79" s="2" t="s">
        <v>56</v>
      </c>
      <c r="E79" s="50" t="s">
        <v>446</v>
      </c>
      <c r="F79" s="51" t="s">
        <v>7</v>
      </c>
      <c r="G79" s="3">
        <v>31500</v>
      </c>
      <c r="H79" s="3">
        <v>957.6</v>
      </c>
      <c r="I79" s="3">
        <v>904.05</v>
      </c>
      <c r="J79" s="3">
        <v>0</v>
      </c>
      <c r="K79" s="3">
        <v>225</v>
      </c>
      <c r="L79" s="3">
        <v>29413.35</v>
      </c>
    </row>
    <row r="80" spans="1:12" x14ac:dyDescent="0.3">
      <c r="A80" s="1">
        <v>55</v>
      </c>
      <c r="B80" s="2" t="s">
        <v>81</v>
      </c>
      <c r="C80" s="1" t="s">
        <v>8</v>
      </c>
      <c r="D80" s="2" t="s">
        <v>80</v>
      </c>
      <c r="E80" s="50" t="s">
        <v>446</v>
      </c>
      <c r="F80" s="51" t="s">
        <v>7</v>
      </c>
      <c r="G80" s="3">
        <v>26250</v>
      </c>
      <c r="H80" s="3">
        <v>798</v>
      </c>
      <c r="I80" s="3">
        <v>753.38</v>
      </c>
      <c r="J80" s="3">
        <v>0</v>
      </c>
      <c r="K80" s="3">
        <v>200</v>
      </c>
      <c r="L80" s="3">
        <v>24498.62</v>
      </c>
    </row>
    <row r="81" spans="1:12" x14ac:dyDescent="0.3">
      <c r="A81" s="1">
        <v>56</v>
      </c>
      <c r="B81" s="2" t="s">
        <v>82</v>
      </c>
      <c r="C81" s="1" t="s">
        <v>8</v>
      </c>
      <c r="D81" s="2" t="s">
        <v>80</v>
      </c>
      <c r="E81" s="50" t="s">
        <v>446</v>
      </c>
      <c r="F81" s="51" t="s">
        <v>7</v>
      </c>
      <c r="G81" s="3">
        <v>26250</v>
      </c>
      <c r="H81" s="3">
        <v>798</v>
      </c>
      <c r="I81" s="3">
        <v>753.38</v>
      </c>
      <c r="J81" s="3">
        <v>0</v>
      </c>
      <c r="K81" s="3">
        <v>601.88</v>
      </c>
      <c r="L81" s="3">
        <v>24096.74</v>
      </c>
    </row>
    <row r="82" spans="1:12" x14ac:dyDescent="0.3">
      <c r="A82" s="1">
        <v>57</v>
      </c>
      <c r="B82" s="2" t="s">
        <v>83</v>
      </c>
      <c r="C82" s="1" t="s">
        <v>8</v>
      </c>
      <c r="D82" s="2" t="s">
        <v>80</v>
      </c>
      <c r="E82" s="50" t="s">
        <v>446</v>
      </c>
      <c r="F82" s="51" t="s">
        <v>7</v>
      </c>
      <c r="G82" s="3">
        <v>26250</v>
      </c>
      <c r="H82" s="3">
        <v>798</v>
      </c>
      <c r="I82" s="3">
        <v>753.38</v>
      </c>
      <c r="J82" s="3">
        <v>0</v>
      </c>
      <c r="K82" s="3">
        <v>200</v>
      </c>
      <c r="L82" s="3">
        <v>24498.62</v>
      </c>
    </row>
    <row r="83" spans="1:12" x14ac:dyDescent="0.3">
      <c r="A83" s="1">
        <v>58</v>
      </c>
      <c r="B83" s="38" t="s">
        <v>575</v>
      </c>
      <c r="C83" s="37" t="s">
        <v>8</v>
      </c>
      <c r="D83" s="2" t="s">
        <v>11</v>
      </c>
      <c r="E83" s="50" t="s">
        <v>446</v>
      </c>
      <c r="F83" s="51" t="s">
        <v>7</v>
      </c>
      <c r="G83" s="3">
        <v>26250</v>
      </c>
      <c r="H83" s="3">
        <v>798</v>
      </c>
      <c r="I83" s="3">
        <v>753.38</v>
      </c>
      <c r="J83" s="3">
        <v>0</v>
      </c>
      <c r="K83" s="3">
        <v>200</v>
      </c>
      <c r="L83" s="3">
        <v>24498.62</v>
      </c>
    </row>
    <row r="84" spans="1:12" x14ac:dyDescent="0.3">
      <c r="A84" s="1">
        <v>59</v>
      </c>
      <c r="B84" s="2" t="s">
        <v>84</v>
      </c>
      <c r="C84" s="1" t="s">
        <v>6</v>
      </c>
      <c r="D84" s="2" t="s">
        <v>13</v>
      </c>
      <c r="E84" s="50" t="s">
        <v>446</v>
      </c>
      <c r="F84" s="51" t="s">
        <v>7</v>
      </c>
      <c r="G84" s="3">
        <v>25200</v>
      </c>
      <c r="H84" s="3">
        <v>766.08</v>
      </c>
      <c r="I84" s="3">
        <v>723.24</v>
      </c>
      <c r="J84" s="3">
        <v>0</v>
      </c>
      <c r="K84" s="3">
        <v>1777.45</v>
      </c>
      <c r="L84" s="3">
        <v>21933.23</v>
      </c>
    </row>
    <row r="85" spans="1:12" x14ac:dyDescent="0.3">
      <c r="A85" s="1">
        <v>60</v>
      </c>
      <c r="B85" s="2" t="s">
        <v>85</v>
      </c>
      <c r="C85" s="1" t="s">
        <v>6</v>
      </c>
      <c r="D85" s="2" t="s">
        <v>15</v>
      </c>
      <c r="E85" s="50" t="s">
        <v>446</v>
      </c>
      <c r="F85" s="51" t="s">
        <v>7</v>
      </c>
      <c r="G85" s="3">
        <v>25000</v>
      </c>
      <c r="H85" s="3">
        <v>760</v>
      </c>
      <c r="I85" s="3">
        <v>717.5</v>
      </c>
      <c r="J85" s="3">
        <v>0</v>
      </c>
      <c r="K85" s="3">
        <v>200</v>
      </c>
      <c r="L85" s="3">
        <v>23322.5</v>
      </c>
    </row>
    <row r="86" spans="1:12" x14ac:dyDescent="0.3">
      <c r="A86" s="1">
        <v>61</v>
      </c>
      <c r="B86" s="2" t="s">
        <v>86</v>
      </c>
      <c r="C86" s="1" t="s">
        <v>8</v>
      </c>
      <c r="D86" s="2" t="s">
        <v>88</v>
      </c>
      <c r="E86" s="50" t="s">
        <v>446</v>
      </c>
      <c r="F86" s="51" t="s">
        <v>7</v>
      </c>
      <c r="G86" s="3">
        <v>23100</v>
      </c>
      <c r="H86" s="3">
        <v>702.24</v>
      </c>
      <c r="I86" s="3">
        <v>662.97</v>
      </c>
      <c r="J86" s="3">
        <v>0</v>
      </c>
      <c r="K86" s="3">
        <v>200</v>
      </c>
      <c r="L86" s="3">
        <v>21534.79</v>
      </c>
    </row>
    <row r="87" spans="1:12" x14ac:dyDescent="0.3">
      <c r="A87" s="1">
        <v>62</v>
      </c>
      <c r="B87" s="2" t="s">
        <v>576</v>
      </c>
      <c r="C87" s="1" t="s">
        <v>8</v>
      </c>
      <c r="D87" s="2" t="s">
        <v>90</v>
      </c>
      <c r="E87" s="50" t="s">
        <v>446</v>
      </c>
      <c r="F87" s="51" t="s">
        <v>7</v>
      </c>
      <c r="G87" s="3">
        <v>23100</v>
      </c>
      <c r="H87" s="3">
        <v>702.24</v>
      </c>
      <c r="I87" s="3">
        <v>662.97</v>
      </c>
      <c r="J87" s="3">
        <v>0</v>
      </c>
      <c r="K87" s="3">
        <v>200</v>
      </c>
      <c r="L87" s="3">
        <v>21534.79</v>
      </c>
    </row>
    <row r="88" spans="1:12" x14ac:dyDescent="0.3">
      <c r="A88" s="1">
        <v>63</v>
      </c>
      <c r="B88" s="2" t="s">
        <v>87</v>
      </c>
      <c r="C88" s="1" t="s">
        <v>6</v>
      </c>
      <c r="D88" s="2" t="s">
        <v>23</v>
      </c>
      <c r="E88" s="50" t="s">
        <v>446</v>
      </c>
      <c r="F88" s="51" t="s">
        <v>7</v>
      </c>
      <c r="G88" s="3">
        <v>19800</v>
      </c>
      <c r="H88" s="3">
        <v>601.91999999999996</v>
      </c>
      <c r="I88" s="3">
        <v>568.26</v>
      </c>
      <c r="J88" s="3">
        <v>0</v>
      </c>
      <c r="K88" s="3">
        <v>175</v>
      </c>
      <c r="L88" s="3">
        <v>18454.82</v>
      </c>
    </row>
    <row r="89" spans="1:12" x14ac:dyDescent="0.3">
      <c r="A89" s="1">
        <v>64</v>
      </c>
      <c r="B89" s="2" t="s">
        <v>577</v>
      </c>
      <c r="C89" s="1" t="s">
        <v>8</v>
      </c>
      <c r="D89" s="2" t="s">
        <v>33</v>
      </c>
      <c r="E89" s="50" t="s">
        <v>446</v>
      </c>
      <c r="F89" s="51" t="s">
        <v>7</v>
      </c>
      <c r="G89" s="3">
        <v>19800</v>
      </c>
      <c r="H89" s="3">
        <v>601.91999999999996</v>
      </c>
      <c r="I89" s="3">
        <v>568.26</v>
      </c>
      <c r="J89" s="3">
        <v>0</v>
      </c>
      <c r="K89" s="3">
        <v>175</v>
      </c>
      <c r="L89" s="3">
        <v>18454.82</v>
      </c>
    </row>
    <row r="90" spans="1:12" x14ac:dyDescent="0.3">
      <c r="A90" s="1">
        <v>65</v>
      </c>
      <c r="B90" s="2" t="s">
        <v>89</v>
      </c>
      <c r="C90" s="1" t="s">
        <v>8</v>
      </c>
      <c r="D90" s="2" t="s">
        <v>90</v>
      </c>
      <c r="E90" s="2" t="s">
        <v>446</v>
      </c>
      <c r="F90" s="1" t="s">
        <v>7</v>
      </c>
      <c r="G90" s="3">
        <v>16500</v>
      </c>
      <c r="H90" s="3">
        <v>501.6</v>
      </c>
      <c r="I90" s="3">
        <v>473.55</v>
      </c>
      <c r="J90" s="3">
        <v>0</v>
      </c>
      <c r="K90" s="3">
        <v>175</v>
      </c>
      <c r="L90" s="3">
        <v>15349.85</v>
      </c>
    </row>
    <row r="91" spans="1:12" x14ac:dyDescent="0.3">
      <c r="A91" s="1">
        <v>66</v>
      </c>
      <c r="B91" s="2" t="s">
        <v>445</v>
      </c>
      <c r="C91" s="1" t="s">
        <v>6</v>
      </c>
      <c r="D91" s="2" t="s">
        <v>23</v>
      </c>
      <c r="E91" s="2" t="s">
        <v>446</v>
      </c>
      <c r="F91" s="1" t="s">
        <v>7</v>
      </c>
      <c r="G91" s="3">
        <v>25000</v>
      </c>
      <c r="H91" s="3">
        <v>760</v>
      </c>
      <c r="I91" s="3">
        <v>717.5</v>
      </c>
      <c r="J91" s="3">
        <v>0</v>
      </c>
      <c r="K91" s="3">
        <v>200</v>
      </c>
      <c r="L91" s="3">
        <v>23322.5</v>
      </c>
    </row>
    <row r="92" spans="1:12" x14ac:dyDescent="0.3">
      <c r="A92" s="1">
        <v>67</v>
      </c>
      <c r="B92" s="2" t="s">
        <v>91</v>
      </c>
      <c r="C92" s="1" t="s">
        <v>8</v>
      </c>
      <c r="D92" s="2" t="s">
        <v>33</v>
      </c>
      <c r="E92" s="2" t="s">
        <v>446</v>
      </c>
      <c r="F92" s="1" t="s">
        <v>7</v>
      </c>
      <c r="G92" s="3">
        <v>16500</v>
      </c>
      <c r="H92" s="3">
        <v>501.6</v>
      </c>
      <c r="I92" s="3">
        <v>473.55</v>
      </c>
      <c r="J92" s="3">
        <v>0</v>
      </c>
      <c r="K92" s="3">
        <v>1752.45</v>
      </c>
      <c r="L92" s="3">
        <v>13772.4</v>
      </c>
    </row>
    <row r="93" spans="1:12" x14ac:dyDescent="0.3">
      <c r="A93" s="30"/>
      <c r="B93" s="9" t="s">
        <v>428</v>
      </c>
      <c r="C93" s="42"/>
      <c r="D93" s="10"/>
      <c r="E93" s="57" t="s">
        <v>578</v>
      </c>
      <c r="F93" s="55"/>
      <c r="G93" s="56">
        <f>SUM(G65:G92)</f>
        <v>904100.16999999993</v>
      </c>
      <c r="H93" s="56">
        <f t="shared" ref="H93:L93" si="13">SUM(H65:H92)</f>
        <v>27484.649999999994</v>
      </c>
      <c r="I93" s="56">
        <f t="shared" si="13"/>
        <v>25947.7</v>
      </c>
      <c r="J93" s="56">
        <f t="shared" si="13"/>
        <v>32175.719999999998</v>
      </c>
      <c r="K93" s="56">
        <f t="shared" si="13"/>
        <v>20198.239999999998</v>
      </c>
      <c r="L93" s="56">
        <f t="shared" si="13"/>
        <v>798293.85999999987</v>
      </c>
    </row>
    <row r="94" spans="1:12" x14ac:dyDescent="0.3">
      <c r="A94" s="6">
        <v>68</v>
      </c>
      <c r="B94" s="5" t="s">
        <v>68</v>
      </c>
      <c r="C94" s="1" t="s">
        <v>8</v>
      </c>
      <c r="D94" s="2" t="s">
        <v>581</v>
      </c>
      <c r="E94" s="2" t="s">
        <v>582</v>
      </c>
      <c r="F94" s="1" t="s">
        <v>7</v>
      </c>
      <c r="G94" s="3">
        <v>75000</v>
      </c>
      <c r="H94" s="3">
        <v>2280</v>
      </c>
      <c r="I94" s="3">
        <v>2152.5</v>
      </c>
      <c r="J94" s="3">
        <v>6309.35</v>
      </c>
      <c r="K94" s="3">
        <v>225</v>
      </c>
      <c r="L94" s="3">
        <v>64033.15</v>
      </c>
    </row>
    <row r="95" spans="1:12" x14ac:dyDescent="0.3">
      <c r="A95" s="30"/>
      <c r="B95" s="9" t="s">
        <v>580</v>
      </c>
      <c r="C95" s="42"/>
      <c r="D95" s="10"/>
      <c r="E95" s="57" t="s">
        <v>378</v>
      </c>
      <c r="F95" s="55"/>
      <c r="G95" s="56">
        <f>SUM(G94)</f>
        <v>75000</v>
      </c>
      <c r="H95" s="56">
        <f t="shared" ref="H95:L95" si="14">SUM(H94)</f>
        <v>2280</v>
      </c>
      <c r="I95" s="56">
        <f t="shared" si="14"/>
        <v>2152.5</v>
      </c>
      <c r="J95" s="56">
        <f t="shared" si="14"/>
        <v>6309.35</v>
      </c>
      <c r="K95" s="56">
        <f t="shared" si="14"/>
        <v>225</v>
      </c>
      <c r="L95" s="56">
        <f t="shared" si="14"/>
        <v>64033.15</v>
      </c>
    </row>
    <row r="96" spans="1:12" x14ac:dyDescent="0.3">
      <c r="A96" s="6">
        <v>69</v>
      </c>
      <c r="B96" s="5" t="s">
        <v>92</v>
      </c>
      <c r="C96" s="1" t="s">
        <v>6</v>
      </c>
      <c r="D96" s="2" t="s">
        <v>539</v>
      </c>
      <c r="E96" s="50" t="s">
        <v>447</v>
      </c>
      <c r="F96" s="51" t="s">
        <v>7</v>
      </c>
      <c r="G96" s="3">
        <v>40000</v>
      </c>
      <c r="H96" s="3">
        <v>1216</v>
      </c>
      <c r="I96" s="3">
        <v>1548</v>
      </c>
      <c r="J96" s="3">
        <v>382.65</v>
      </c>
      <c r="K96" s="3">
        <v>225</v>
      </c>
      <c r="L96" s="3">
        <f>G96-H96-I96-J96-K96</f>
        <v>36628.35</v>
      </c>
    </row>
    <row r="97" spans="1:12" x14ac:dyDescent="0.3">
      <c r="A97" s="6">
        <v>70</v>
      </c>
      <c r="B97" s="5" t="s">
        <v>244</v>
      </c>
      <c r="C97" s="1" t="s">
        <v>6</v>
      </c>
      <c r="D97" s="2" t="s">
        <v>93</v>
      </c>
      <c r="E97" s="50" t="s">
        <v>447</v>
      </c>
      <c r="F97" s="51" t="s">
        <v>7</v>
      </c>
      <c r="G97" s="3">
        <v>32000</v>
      </c>
      <c r="H97" s="3">
        <v>972.8</v>
      </c>
      <c r="I97" s="3">
        <v>918.4</v>
      </c>
      <c r="J97" s="3">
        <v>0</v>
      </c>
      <c r="K97" s="3">
        <v>225</v>
      </c>
      <c r="L97" s="3">
        <f t="shared" ref="L97:L127" si="15">G97-H97-I97-J97-K97</f>
        <v>29883.8</v>
      </c>
    </row>
    <row r="98" spans="1:12" x14ac:dyDescent="0.3">
      <c r="A98" s="6">
        <v>71</v>
      </c>
      <c r="B98" s="5" t="s">
        <v>94</v>
      </c>
      <c r="C98" s="1" t="s">
        <v>6</v>
      </c>
      <c r="D98" s="2" t="s">
        <v>95</v>
      </c>
      <c r="E98" s="50" t="s">
        <v>447</v>
      </c>
      <c r="F98" s="51" t="s">
        <v>7</v>
      </c>
      <c r="G98" s="3">
        <v>26250</v>
      </c>
      <c r="H98" s="3">
        <v>798</v>
      </c>
      <c r="I98" s="3">
        <v>753.38</v>
      </c>
      <c r="J98" s="3">
        <v>0</v>
      </c>
      <c r="K98" s="3">
        <v>200</v>
      </c>
      <c r="L98" s="3">
        <f t="shared" si="15"/>
        <v>24498.62</v>
      </c>
    </row>
    <row r="99" spans="1:12" x14ac:dyDescent="0.3">
      <c r="A99" s="6">
        <v>72</v>
      </c>
      <c r="B99" s="5" t="s">
        <v>429</v>
      </c>
      <c r="C99" s="1" t="s">
        <v>8</v>
      </c>
      <c r="D99" s="2" t="s">
        <v>93</v>
      </c>
      <c r="E99" s="50" t="s">
        <v>447</v>
      </c>
      <c r="F99" s="51" t="s">
        <v>7</v>
      </c>
      <c r="G99" s="3">
        <v>22000</v>
      </c>
      <c r="H99" s="3">
        <v>668.8</v>
      </c>
      <c r="I99" s="3">
        <v>631.4</v>
      </c>
      <c r="J99" s="3">
        <v>0</v>
      </c>
      <c r="K99" s="3">
        <v>200</v>
      </c>
      <c r="L99" s="3">
        <f t="shared" si="15"/>
        <v>20499.8</v>
      </c>
    </row>
    <row r="100" spans="1:12" x14ac:dyDescent="0.3">
      <c r="A100" s="6">
        <v>73</v>
      </c>
      <c r="B100" s="5" t="s">
        <v>96</v>
      </c>
      <c r="C100" s="1" t="s">
        <v>6</v>
      </c>
      <c r="D100" s="2" t="s">
        <v>93</v>
      </c>
      <c r="E100" s="50" t="s">
        <v>447</v>
      </c>
      <c r="F100" s="51" t="s">
        <v>7</v>
      </c>
      <c r="G100" s="3">
        <v>22000</v>
      </c>
      <c r="H100" s="3">
        <v>668.8</v>
      </c>
      <c r="I100" s="3">
        <v>631.4</v>
      </c>
      <c r="J100" s="3">
        <v>0</v>
      </c>
      <c r="K100" s="3">
        <v>200</v>
      </c>
      <c r="L100" s="3">
        <f t="shared" si="15"/>
        <v>20499.8</v>
      </c>
    </row>
    <row r="101" spans="1:12" x14ac:dyDescent="0.3">
      <c r="A101" s="6">
        <v>74</v>
      </c>
      <c r="B101" s="5" t="s">
        <v>98</v>
      </c>
      <c r="C101" s="1" t="s">
        <v>6</v>
      </c>
      <c r="D101" s="2" t="s">
        <v>97</v>
      </c>
      <c r="E101" s="50" t="s">
        <v>447</v>
      </c>
      <c r="F101" s="51" t="s">
        <v>7</v>
      </c>
      <c r="G101" s="3">
        <v>23100</v>
      </c>
      <c r="H101" s="3">
        <v>702.24</v>
      </c>
      <c r="I101" s="3">
        <v>662.97</v>
      </c>
      <c r="J101" s="3">
        <v>0</v>
      </c>
      <c r="K101" s="3">
        <v>200</v>
      </c>
      <c r="L101" s="3">
        <f t="shared" si="15"/>
        <v>21534.789999999997</v>
      </c>
    </row>
    <row r="102" spans="1:12" x14ac:dyDescent="0.3">
      <c r="A102" s="6">
        <v>75</v>
      </c>
      <c r="B102" s="5" t="s">
        <v>99</v>
      </c>
      <c r="C102" s="1" t="s">
        <v>8</v>
      </c>
      <c r="D102" s="2" t="s">
        <v>11</v>
      </c>
      <c r="E102" s="50" t="s">
        <v>447</v>
      </c>
      <c r="F102" s="51" t="s">
        <v>7</v>
      </c>
      <c r="G102" s="3">
        <v>29400</v>
      </c>
      <c r="H102" s="3">
        <v>893.76</v>
      </c>
      <c r="I102" s="3">
        <v>843.78</v>
      </c>
      <c r="J102" s="3">
        <v>0</v>
      </c>
      <c r="K102" s="3">
        <v>1405.64</v>
      </c>
      <c r="L102" s="3">
        <f t="shared" si="15"/>
        <v>26256.820000000003</v>
      </c>
    </row>
    <row r="103" spans="1:12" x14ac:dyDescent="0.3">
      <c r="A103" s="6">
        <v>76</v>
      </c>
      <c r="B103" s="5" t="s">
        <v>100</v>
      </c>
      <c r="C103" s="1" t="s">
        <v>6</v>
      </c>
      <c r="D103" s="2" t="s">
        <v>13</v>
      </c>
      <c r="E103" s="50" t="s">
        <v>447</v>
      </c>
      <c r="F103" s="51" t="s">
        <v>7</v>
      </c>
      <c r="G103" s="3">
        <v>29400</v>
      </c>
      <c r="H103" s="3">
        <v>893.76</v>
      </c>
      <c r="I103" s="3">
        <v>843.78</v>
      </c>
      <c r="J103" s="3">
        <v>0</v>
      </c>
      <c r="K103" s="3">
        <v>200</v>
      </c>
      <c r="L103" s="3">
        <f t="shared" si="15"/>
        <v>27462.460000000003</v>
      </c>
    </row>
    <row r="104" spans="1:12" x14ac:dyDescent="0.3">
      <c r="A104" s="6">
        <v>77</v>
      </c>
      <c r="B104" s="5" t="s">
        <v>101</v>
      </c>
      <c r="C104" s="1" t="s">
        <v>8</v>
      </c>
      <c r="D104" s="2" t="s">
        <v>14</v>
      </c>
      <c r="E104" s="50" t="s">
        <v>447</v>
      </c>
      <c r="F104" s="51" t="s">
        <v>7</v>
      </c>
      <c r="G104" s="3">
        <v>29900</v>
      </c>
      <c r="H104" s="3">
        <v>908.96</v>
      </c>
      <c r="I104" s="3">
        <v>858.13</v>
      </c>
      <c r="J104" s="3">
        <v>0</v>
      </c>
      <c r="K104" s="3">
        <v>200</v>
      </c>
      <c r="L104" s="3">
        <f t="shared" si="15"/>
        <v>27932.91</v>
      </c>
    </row>
    <row r="105" spans="1:12" x14ac:dyDescent="0.3">
      <c r="A105" s="6">
        <v>78</v>
      </c>
      <c r="B105" s="5" t="s">
        <v>102</v>
      </c>
      <c r="C105" s="1" t="s">
        <v>8</v>
      </c>
      <c r="D105" s="2" t="s">
        <v>14</v>
      </c>
      <c r="E105" s="50" t="s">
        <v>447</v>
      </c>
      <c r="F105" s="51" t="s">
        <v>7</v>
      </c>
      <c r="G105" s="3">
        <v>22000</v>
      </c>
      <c r="H105" s="3">
        <v>668.8</v>
      </c>
      <c r="I105" s="3">
        <v>631.4</v>
      </c>
      <c r="J105" s="3">
        <v>0</v>
      </c>
      <c r="K105" s="3">
        <v>3354.9</v>
      </c>
      <c r="L105" s="3">
        <f t="shared" si="15"/>
        <v>17344.899999999998</v>
      </c>
    </row>
    <row r="106" spans="1:12" x14ac:dyDescent="0.3">
      <c r="A106" s="6">
        <v>79</v>
      </c>
      <c r="B106" s="5" t="s">
        <v>103</v>
      </c>
      <c r="C106" s="1" t="s">
        <v>8</v>
      </c>
      <c r="D106" s="2" t="s">
        <v>21</v>
      </c>
      <c r="E106" s="50" t="s">
        <v>447</v>
      </c>
      <c r="F106" s="51" t="s">
        <v>7</v>
      </c>
      <c r="G106" s="3">
        <v>25000</v>
      </c>
      <c r="H106" s="3">
        <v>760</v>
      </c>
      <c r="I106" s="3">
        <v>717.5</v>
      </c>
      <c r="J106" s="3">
        <v>0</v>
      </c>
      <c r="K106" s="3">
        <v>2581.21</v>
      </c>
      <c r="L106" s="3">
        <f t="shared" si="15"/>
        <v>20941.29</v>
      </c>
    </row>
    <row r="107" spans="1:12" x14ac:dyDescent="0.3">
      <c r="A107" s="6">
        <v>80</v>
      </c>
      <c r="B107" s="5" t="s">
        <v>105</v>
      </c>
      <c r="C107" s="1" t="s">
        <v>6</v>
      </c>
      <c r="D107" s="2" t="s">
        <v>23</v>
      </c>
      <c r="E107" s="50" t="s">
        <v>447</v>
      </c>
      <c r="F107" s="51" t="s">
        <v>7</v>
      </c>
      <c r="G107" s="3">
        <v>22000</v>
      </c>
      <c r="H107" s="3">
        <v>668.8</v>
      </c>
      <c r="I107" s="3">
        <v>631.4</v>
      </c>
      <c r="J107" s="3">
        <v>0</v>
      </c>
      <c r="K107" s="3">
        <v>200</v>
      </c>
      <c r="L107" s="3">
        <f t="shared" si="15"/>
        <v>20499.8</v>
      </c>
    </row>
    <row r="108" spans="1:12" x14ac:dyDescent="0.3">
      <c r="A108" s="6">
        <v>81</v>
      </c>
      <c r="B108" s="5" t="s">
        <v>106</v>
      </c>
      <c r="C108" s="1" t="s">
        <v>6</v>
      </c>
      <c r="D108" s="2" t="s">
        <v>23</v>
      </c>
      <c r="E108" s="50" t="s">
        <v>447</v>
      </c>
      <c r="F108" s="51" t="s">
        <v>7</v>
      </c>
      <c r="G108" s="3">
        <v>16500</v>
      </c>
      <c r="H108" s="3">
        <v>501.6</v>
      </c>
      <c r="I108" s="3">
        <v>473.55</v>
      </c>
      <c r="J108" s="3">
        <v>0</v>
      </c>
      <c r="K108" s="3">
        <v>175</v>
      </c>
      <c r="L108" s="3">
        <f t="shared" si="15"/>
        <v>15349.85</v>
      </c>
    </row>
    <row r="109" spans="1:12" x14ac:dyDescent="0.3">
      <c r="A109" s="6">
        <v>82</v>
      </c>
      <c r="B109" s="5" t="s">
        <v>107</v>
      </c>
      <c r="C109" s="1" t="s">
        <v>8</v>
      </c>
      <c r="D109" s="2" t="s">
        <v>33</v>
      </c>
      <c r="E109" s="50" t="s">
        <v>447</v>
      </c>
      <c r="F109" s="51" t="s">
        <v>7</v>
      </c>
      <c r="G109" s="3">
        <v>16500</v>
      </c>
      <c r="H109" s="3">
        <v>501.6</v>
      </c>
      <c r="I109" s="3">
        <v>473.55</v>
      </c>
      <c r="J109" s="3">
        <v>0</v>
      </c>
      <c r="K109" s="3">
        <v>175</v>
      </c>
      <c r="L109" s="3">
        <f t="shared" si="15"/>
        <v>15349.85</v>
      </c>
    </row>
    <row r="110" spans="1:12" x14ac:dyDescent="0.3">
      <c r="A110" s="6">
        <v>83</v>
      </c>
      <c r="B110" s="5" t="s">
        <v>108</v>
      </c>
      <c r="C110" s="1" t="s">
        <v>8</v>
      </c>
      <c r="D110" s="2" t="s">
        <v>90</v>
      </c>
      <c r="E110" s="50" t="s">
        <v>447</v>
      </c>
      <c r="F110" s="51" t="s">
        <v>7</v>
      </c>
      <c r="G110" s="3">
        <v>13200</v>
      </c>
      <c r="H110" s="3">
        <v>401.28</v>
      </c>
      <c r="I110" s="3">
        <v>378.84</v>
      </c>
      <c r="J110" s="3">
        <v>0</v>
      </c>
      <c r="K110" s="3">
        <v>155</v>
      </c>
      <c r="L110" s="3">
        <f t="shared" si="15"/>
        <v>12264.88</v>
      </c>
    </row>
    <row r="111" spans="1:12" x14ac:dyDescent="0.3">
      <c r="A111" s="6">
        <v>84</v>
      </c>
      <c r="B111" s="5" t="s">
        <v>109</v>
      </c>
      <c r="C111" s="1" t="s">
        <v>6</v>
      </c>
      <c r="D111" s="2" t="s">
        <v>540</v>
      </c>
      <c r="E111" s="50" t="s">
        <v>447</v>
      </c>
      <c r="F111" s="51" t="s">
        <v>7</v>
      </c>
      <c r="G111" s="3">
        <v>11325.6</v>
      </c>
      <c r="H111" s="3">
        <v>344.3</v>
      </c>
      <c r="I111" s="3">
        <v>325.04000000000002</v>
      </c>
      <c r="J111" s="3">
        <v>0</v>
      </c>
      <c r="K111" s="3">
        <v>155</v>
      </c>
      <c r="L111" s="3">
        <f t="shared" si="15"/>
        <v>10501.26</v>
      </c>
    </row>
    <row r="112" spans="1:12" x14ac:dyDescent="0.3">
      <c r="A112" s="6">
        <v>85</v>
      </c>
      <c r="B112" s="5" t="s">
        <v>110</v>
      </c>
      <c r="C112" s="1" t="s">
        <v>6</v>
      </c>
      <c r="D112" s="2" t="s">
        <v>540</v>
      </c>
      <c r="E112" s="50" t="s">
        <v>447</v>
      </c>
      <c r="F112" s="51" t="s">
        <v>7</v>
      </c>
      <c r="G112" s="3">
        <v>11325.6</v>
      </c>
      <c r="H112" s="3">
        <v>344.3</v>
      </c>
      <c r="I112" s="3">
        <v>325.04000000000002</v>
      </c>
      <c r="J112" s="3">
        <v>0</v>
      </c>
      <c r="K112" s="3">
        <v>155</v>
      </c>
      <c r="L112" s="3">
        <f t="shared" si="15"/>
        <v>10501.26</v>
      </c>
    </row>
    <row r="113" spans="1:12" x14ac:dyDescent="0.3">
      <c r="A113" s="30"/>
      <c r="B113" s="9" t="s">
        <v>389</v>
      </c>
      <c r="C113" s="45"/>
      <c r="D113" s="9"/>
      <c r="E113" s="9" t="s">
        <v>373</v>
      </c>
      <c r="F113" s="42"/>
      <c r="G113" s="43">
        <f>SUM(G96:G112)</f>
        <v>391901.19999999995</v>
      </c>
      <c r="H113" s="43">
        <f t="shared" ref="H113:L113" si="16">SUM(H96:H112)</f>
        <v>11913.8</v>
      </c>
      <c r="I113" s="43">
        <f t="shared" si="16"/>
        <v>11647.56</v>
      </c>
      <c r="J113" s="43">
        <f t="shared" si="16"/>
        <v>382.65</v>
      </c>
      <c r="K113" s="43">
        <f t="shared" si="16"/>
        <v>10006.75</v>
      </c>
      <c r="L113" s="43">
        <f t="shared" si="16"/>
        <v>357950.43999999994</v>
      </c>
    </row>
    <row r="114" spans="1:12" x14ac:dyDescent="0.3">
      <c r="A114" s="6">
        <v>86</v>
      </c>
      <c r="B114" s="5" t="s">
        <v>111</v>
      </c>
      <c r="C114" s="1" t="s">
        <v>6</v>
      </c>
      <c r="D114" s="2" t="s">
        <v>433</v>
      </c>
      <c r="E114" s="2" t="s">
        <v>464</v>
      </c>
      <c r="F114" s="1" t="s">
        <v>7</v>
      </c>
      <c r="G114" s="3">
        <v>60000</v>
      </c>
      <c r="H114" s="3">
        <v>1824</v>
      </c>
      <c r="I114" s="3">
        <v>1722</v>
      </c>
      <c r="J114" s="3">
        <v>3486.65</v>
      </c>
      <c r="K114" s="3">
        <v>225</v>
      </c>
      <c r="L114" s="3">
        <f t="shared" si="15"/>
        <v>52742.35</v>
      </c>
    </row>
    <row r="115" spans="1:12" x14ac:dyDescent="0.3">
      <c r="A115" s="6">
        <v>87</v>
      </c>
      <c r="B115" s="5" t="s">
        <v>112</v>
      </c>
      <c r="C115" s="1" t="s">
        <v>8</v>
      </c>
      <c r="D115" s="2" t="s">
        <v>113</v>
      </c>
      <c r="E115" s="2" t="s">
        <v>464</v>
      </c>
      <c r="F115" s="1" t="s">
        <v>7</v>
      </c>
      <c r="G115" s="3">
        <v>26250</v>
      </c>
      <c r="H115" s="3">
        <v>798</v>
      </c>
      <c r="I115" s="3">
        <v>753.38</v>
      </c>
      <c r="J115" s="3">
        <v>0</v>
      </c>
      <c r="K115" s="3">
        <v>200</v>
      </c>
      <c r="L115" s="3">
        <f t="shared" si="15"/>
        <v>24498.62</v>
      </c>
    </row>
    <row r="116" spans="1:12" x14ac:dyDescent="0.3">
      <c r="A116" s="6">
        <v>88</v>
      </c>
      <c r="B116" s="5" t="s">
        <v>448</v>
      </c>
      <c r="C116" s="1" t="s">
        <v>8</v>
      </c>
      <c r="D116" s="2" t="s">
        <v>449</v>
      </c>
      <c r="E116" s="2" t="s">
        <v>464</v>
      </c>
      <c r="F116" s="1" t="s">
        <v>7</v>
      </c>
      <c r="G116" s="3">
        <v>30000</v>
      </c>
      <c r="H116" s="3">
        <v>912</v>
      </c>
      <c r="I116" s="3">
        <v>861</v>
      </c>
      <c r="J116" s="3">
        <v>0</v>
      </c>
      <c r="K116" s="3">
        <v>200</v>
      </c>
      <c r="L116" s="3">
        <f t="shared" si="15"/>
        <v>28027</v>
      </c>
    </row>
    <row r="117" spans="1:12" x14ac:dyDescent="0.3">
      <c r="A117" s="30"/>
      <c r="B117" s="46" t="s">
        <v>390</v>
      </c>
      <c r="C117" s="21"/>
      <c r="D117" s="20"/>
      <c r="E117" s="22" t="s">
        <v>367</v>
      </c>
      <c r="F117" s="49"/>
      <c r="G117" s="12">
        <f>SUM(G114:G116)</f>
        <v>116250</v>
      </c>
      <c r="H117" s="12">
        <f t="shared" ref="H117:J117" si="17">SUM(H114:H116)</f>
        <v>3534</v>
      </c>
      <c r="I117" s="12">
        <f t="shared" si="17"/>
        <v>3336.38</v>
      </c>
      <c r="J117" s="12">
        <f t="shared" si="17"/>
        <v>3486.65</v>
      </c>
      <c r="K117" s="12">
        <f>SUM(K114:K116)</f>
        <v>625</v>
      </c>
      <c r="L117" s="12">
        <f>SUM(L114:L116)</f>
        <v>105267.97</v>
      </c>
    </row>
    <row r="118" spans="1:12" x14ac:dyDescent="0.3">
      <c r="A118" s="6">
        <v>89</v>
      </c>
      <c r="B118" s="5" t="s">
        <v>114</v>
      </c>
      <c r="C118" s="1" t="s">
        <v>8</v>
      </c>
      <c r="D118" s="2" t="s">
        <v>541</v>
      </c>
      <c r="E118" s="2" t="s">
        <v>480</v>
      </c>
      <c r="F118" s="1" t="s">
        <v>7</v>
      </c>
      <c r="G118" s="3">
        <v>35000</v>
      </c>
      <c r="H118" s="3">
        <v>1064</v>
      </c>
      <c r="I118" s="3">
        <v>1004.5</v>
      </c>
      <c r="J118" s="3">
        <v>0</v>
      </c>
      <c r="K118" s="3">
        <v>2204.33</v>
      </c>
      <c r="L118" s="3">
        <f t="shared" si="15"/>
        <v>30727.17</v>
      </c>
    </row>
    <row r="119" spans="1:12" x14ac:dyDescent="0.3">
      <c r="A119" s="6">
        <v>90</v>
      </c>
      <c r="B119" s="5" t="s">
        <v>115</v>
      </c>
      <c r="C119" s="1" t="s">
        <v>8</v>
      </c>
      <c r="D119" s="2" t="s">
        <v>93</v>
      </c>
      <c r="E119" s="2" t="s">
        <v>480</v>
      </c>
      <c r="F119" s="1" t="s">
        <v>7</v>
      </c>
      <c r="G119" s="3">
        <v>35000</v>
      </c>
      <c r="H119" s="3">
        <v>1064</v>
      </c>
      <c r="I119" s="3">
        <v>1004.5</v>
      </c>
      <c r="J119" s="3">
        <v>0</v>
      </c>
      <c r="K119" s="3">
        <v>225</v>
      </c>
      <c r="L119" s="3">
        <f t="shared" si="15"/>
        <v>32706.5</v>
      </c>
    </row>
    <row r="120" spans="1:12" x14ac:dyDescent="0.3">
      <c r="A120" s="6">
        <v>91</v>
      </c>
      <c r="B120" s="5" t="s">
        <v>116</v>
      </c>
      <c r="C120" s="1" t="s">
        <v>6</v>
      </c>
      <c r="D120" s="2" t="s">
        <v>93</v>
      </c>
      <c r="E120" s="2" t="s">
        <v>480</v>
      </c>
      <c r="F120" s="1" t="s">
        <v>7</v>
      </c>
      <c r="G120" s="3">
        <v>26250</v>
      </c>
      <c r="H120" s="3">
        <v>798</v>
      </c>
      <c r="I120" s="3">
        <v>753.38</v>
      </c>
      <c r="J120" s="3">
        <v>0</v>
      </c>
      <c r="K120" s="3">
        <v>1777.45</v>
      </c>
      <c r="L120" s="3">
        <f t="shared" si="15"/>
        <v>22921.17</v>
      </c>
    </row>
    <row r="121" spans="1:12" x14ac:dyDescent="0.3">
      <c r="A121" s="6">
        <v>92</v>
      </c>
      <c r="B121" s="5" t="s">
        <v>117</v>
      </c>
      <c r="C121" s="1" t="s">
        <v>6</v>
      </c>
      <c r="D121" s="2" t="s">
        <v>540</v>
      </c>
      <c r="E121" s="2" t="s">
        <v>480</v>
      </c>
      <c r="F121" s="1" t="s">
        <v>7</v>
      </c>
      <c r="G121" s="3">
        <v>11325.6</v>
      </c>
      <c r="H121" s="3">
        <v>344.3</v>
      </c>
      <c r="I121" s="3">
        <v>325.04000000000002</v>
      </c>
      <c r="J121" s="3">
        <v>0</v>
      </c>
      <c r="K121" s="3">
        <v>155</v>
      </c>
      <c r="L121" s="3">
        <f t="shared" si="15"/>
        <v>10501.26</v>
      </c>
    </row>
    <row r="122" spans="1:12" x14ac:dyDescent="0.3">
      <c r="A122" s="8"/>
      <c r="B122" s="22" t="s">
        <v>391</v>
      </c>
      <c r="C122" s="23"/>
      <c r="D122" s="22"/>
      <c r="E122" s="22" t="s">
        <v>484</v>
      </c>
      <c r="F122" s="49"/>
      <c r="G122" s="12">
        <f>SUM(G118:G121)</f>
        <v>107575.6</v>
      </c>
      <c r="H122" s="12">
        <f t="shared" ref="H122:L122" si="18">SUM(H118:H121)</f>
        <v>3270.3</v>
      </c>
      <c r="I122" s="12">
        <f t="shared" si="18"/>
        <v>3087.42</v>
      </c>
      <c r="J122" s="12">
        <f t="shared" si="18"/>
        <v>0</v>
      </c>
      <c r="K122" s="12">
        <f t="shared" si="18"/>
        <v>4361.78</v>
      </c>
      <c r="L122" s="12">
        <f t="shared" si="18"/>
        <v>96856.099999999991</v>
      </c>
    </row>
    <row r="123" spans="1:12" x14ac:dyDescent="0.3">
      <c r="A123" s="6">
        <v>93</v>
      </c>
      <c r="B123" s="39" t="s">
        <v>119</v>
      </c>
      <c r="C123" s="1" t="s">
        <v>6</v>
      </c>
      <c r="D123" s="38" t="s">
        <v>542</v>
      </c>
      <c r="E123" s="2" t="s">
        <v>481</v>
      </c>
      <c r="F123" s="1" t="s">
        <v>7</v>
      </c>
      <c r="G123" s="3">
        <v>15000</v>
      </c>
      <c r="H123" s="3">
        <v>456</v>
      </c>
      <c r="I123" s="3">
        <v>430.5</v>
      </c>
      <c r="J123" s="3">
        <v>0</v>
      </c>
      <c r="K123" s="3">
        <v>155</v>
      </c>
      <c r="L123" s="3">
        <f t="shared" si="15"/>
        <v>13958.5</v>
      </c>
    </row>
    <row r="124" spans="1:12" x14ac:dyDescent="0.3">
      <c r="A124" s="6">
        <v>94</v>
      </c>
      <c r="B124" s="39" t="s">
        <v>120</v>
      </c>
      <c r="C124" s="1" t="s">
        <v>6</v>
      </c>
      <c r="D124" s="38" t="s">
        <v>543</v>
      </c>
      <c r="E124" s="2" t="s">
        <v>481</v>
      </c>
      <c r="F124" s="1" t="s">
        <v>7</v>
      </c>
      <c r="G124" s="3">
        <v>15000</v>
      </c>
      <c r="H124" s="3">
        <v>456</v>
      </c>
      <c r="I124" s="3">
        <v>430.5</v>
      </c>
      <c r="J124" s="3">
        <v>0</v>
      </c>
      <c r="K124" s="3">
        <v>155</v>
      </c>
      <c r="L124" s="3">
        <f t="shared" si="15"/>
        <v>13958.5</v>
      </c>
    </row>
    <row r="125" spans="1:12" x14ac:dyDescent="0.3">
      <c r="A125" s="6">
        <v>95</v>
      </c>
      <c r="B125" s="39" t="s">
        <v>121</v>
      </c>
      <c r="C125" s="1" t="s">
        <v>6</v>
      </c>
      <c r="D125" s="38" t="s">
        <v>544</v>
      </c>
      <c r="E125" s="2" t="s">
        <v>481</v>
      </c>
      <c r="F125" s="1" t="s">
        <v>7</v>
      </c>
      <c r="G125" s="3">
        <v>15000</v>
      </c>
      <c r="H125" s="3">
        <v>456</v>
      </c>
      <c r="I125" s="3">
        <v>430.5</v>
      </c>
      <c r="J125" s="3">
        <v>0</v>
      </c>
      <c r="K125" s="3">
        <v>155</v>
      </c>
      <c r="L125" s="3">
        <f t="shared" si="15"/>
        <v>13958.5</v>
      </c>
    </row>
    <row r="126" spans="1:12" x14ac:dyDescent="0.3">
      <c r="A126" s="6">
        <v>96</v>
      </c>
      <c r="B126" s="39" t="s">
        <v>128</v>
      </c>
      <c r="C126" s="1" t="s">
        <v>6</v>
      </c>
      <c r="D126" s="62" t="s">
        <v>122</v>
      </c>
      <c r="E126" s="2" t="s">
        <v>481</v>
      </c>
      <c r="F126" s="1" t="s">
        <v>7</v>
      </c>
      <c r="G126" s="3">
        <v>11000</v>
      </c>
      <c r="H126" s="3">
        <v>334.4</v>
      </c>
      <c r="I126" s="3">
        <v>315.7</v>
      </c>
      <c r="J126" s="3">
        <v>0</v>
      </c>
      <c r="K126" s="3">
        <v>155</v>
      </c>
      <c r="L126" s="3">
        <f t="shared" si="15"/>
        <v>10194.9</v>
      </c>
    </row>
    <row r="127" spans="1:12" x14ac:dyDescent="0.3">
      <c r="A127" s="6">
        <v>97</v>
      </c>
      <c r="B127" s="39" t="s">
        <v>124</v>
      </c>
      <c r="C127" s="1" t="s">
        <v>6</v>
      </c>
      <c r="D127" s="38" t="s">
        <v>123</v>
      </c>
      <c r="E127" s="2" t="s">
        <v>481</v>
      </c>
      <c r="F127" s="1" t="s">
        <v>7</v>
      </c>
      <c r="G127" s="3">
        <v>15000</v>
      </c>
      <c r="H127" s="3">
        <v>456</v>
      </c>
      <c r="I127" s="3">
        <v>430.5</v>
      </c>
      <c r="J127" s="3">
        <v>0</v>
      </c>
      <c r="K127" s="3">
        <v>155</v>
      </c>
      <c r="L127" s="3">
        <f t="shared" si="15"/>
        <v>13958.5</v>
      </c>
    </row>
    <row r="128" spans="1:12" x14ac:dyDescent="0.3">
      <c r="A128" s="41"/>
      <c r="B128" s="44" t="s">
        <v>392</v>
      </c>
      <c r="C128" s="47"/>
      <c r="D128" s="20"/>
      <c r="E128" s="22" t="s">
        <v>409</v>
      </c>
      <c r="F128" s="49"/>
      <c r="G128" s="12">
        <f>SUM(G123:G127)</f>
        <v>71000</v>
      </c>
      <c r="H128" s="12">
        <f t="shared" ref="H128:J128" si="19">SUM(H123:H127)</f>
        <v>2158.4</v>
      </c>
      <c r="I128" s="12">
        <f t="shared" si="19"/>
        <v>2037.7</v>
      </c>
      <c r="J128" s="12">
        <f t="shared" si="19"/>
        <v>0</v>
      </c>
      <c r="K128" s="12">
        <f>SUM(K123:K127)</f>
        <v>775</v>
      </c>
      <c r="L128" s="12">
        <f>SUM(L123:L127)</f>
        <v>66028.899999999994</v>
      </c>
    </row>
    <row r="129" spans="1:12" x14ac:dyDescent="0.3">
      <c r="A129" s="1">
        <v>98</v>
      </c>
      <c r="B129" s="2" t="s">
        <v>127</v>
      </c>
      <c r="C129" s="1" t="s">
        <v>6</v>
      </c>
      <c r="D129" s="2" t="s">
        <v>118</v>
      </c>
      <c r="E129" s="2" t="s">
        <v>126</v>
      </c>
      <c r="F129" s="1" t="s">
        <v>7</v>
      </c>
      <c r="G129" s="3">
        <v>16500</v>
      </c>
      <c r="H129" s="3">
        <v>501.6</v>
      </c>
      <c r="I129" s="3">
        <v>473.55</v>
      </c>
      <c r="J129" s="3">
        <v>0</v>
      </c>
      <c r="K129" s="3">
        <v>175</v>
      </c>
      <c r="L129" s="3">
        <v>15349.85</v>
      </c>
    </row>
    <row r="130" spans="1:12" x14ac:dyDescent="0.3">
      <c r="A130" s="19"/>
      <c r="B130" s="14" t="s">
        <v>393</v>
      </c>
      <c r="C130" s="13"/>
      <c r="D130" s="14"/>
      <c r="E130" s="14" t="s">
        <v>378</v>
      </c>
      <c r="F130" s="49"/>
      <c r="G130" s="12">
        <f>SUM(G129:G129)</f>
        <v>16500</v>
      </c>
      <c r="H130" s="12">
        <f t="shared" ref="H130:L130" si="20">SUM(H129:H129)</f>
        <v>501.6</v>
      </c>
      <c r="I130" s="12">
        <f t="shared" si="20"/>
        <v>473.55</v>
      </c>
      <c r="J130" s="12">
        <f t="shared" si="20"/>
        <v>0</v>
      </c>
      <c r="K130" s="12">
        <f t="shared" si="20"/>
        <v>175</v>
      </c>
      <c r="L130" s="12">
        <f t="shared" si="20"/>
        <v>15349.85</v>
      </c>
    </row>
    <row r="131" spans="1:12" x14ac:dyDescent="0.3">
      <c r="A131" s="1">
        <v>99</v>
      </c>
      <c r="B131" s="2" t="s">
        <v>129</v>
      </c>
      <c r="C131" s="1" t="s">
        <v>8</v>
      </c>
      <c r="D131" s="62" t="s">
        <v>524</v>
      </c>
      <c r="E131" s="2" t="s">
        <v>482</v>
      </c>
      <c r="F131" s="1" t="s">
        <v>7</v>
      </c>
      <c r="G131" s="3">
        <v>45000</v>
      </c>
      <c r="H131" s="3">
        <v>1368</v>
      </c>
      <c r="I131" s="3">
        <v>1291.5</v>
      </c>
      <c r="J131" s="3">
        <v>911.71</v>
      </c>
      <c r="K131" s="3">
        <v>1802.45</v>
      </c>
      <c r="L131" s="3">
        <f t="shared" ref="L131:L136" si="21">G131-H131-I131-J131-K131</f>
        <v>39626.340000000004</v>
      </c>
    </row>
    <row r="132" spans="1:12" x14ac:dyDescent="0.3">
      <c r="A132" s="1">
        <v>100</v>
      </c>
      <c r="B132" s="2" t="s">
        <v>132</v>
      </c>
      <c r="C132" s="1" t="s">
        <v>8</v>
      </c>
      <c r="D132" s="62" t="s">
        <v>525</v>
      </c>
      <c r="E132" s="2" t="s">
        <v>482</v>
      </c>
      <c r="F132" s="1" t="s">
        <v>7</v>
      </c>
      <c r="G132" s="3">
        <v>45000</v>
      </c>
      <c r="H132" s="3">
        <v>1368</v>
      </c>
      <c r="I132" s="3">
        <v>1291.5</v>
      </c>
      <c r="J132" s="3">
        <v>1148.33</v>
      </c>
      <c r="K132" s="3">
        <v>225</v>
      </c>
      <c r="L132" s="3">
        <f t="shared" si="21"/>
        <v>40967.17</v>
      </c>
    </row>
    <row r="133" spans="1:12" x14ac:dyDescent="0.3">
      <c r="A133" s="1">
        <v>101</v>
      </c>
      <c r="B133" s="2" t="s">
        <v>133</v>
      </c>
      <c r="C133" s="1" t="s">
        <v>8</v>
      </c>
      <c r="D133" s="62" t="s">
        <v>56</v>
      </c>
      <c r="E133" s="2" t="s">
        <v>482</v>
      </c>
      <c r="F133" s="1" t="s">
        <v>7</v>
      </c>
      <c r="G133" s="3">
        <v>35000</v>
      </c>
      <c r="H133" s="3">
        <v>1064</v>
      </c>
      <c r="I133" s="3">
        <v>1004.5</v>
      </c>
      <c r="J133" s="3">
        <v>0</v>
      </c>
      <c r="K133" s="3">
        <v>225</v>
      </c>
      <c r="L133" s="3">
        <f t="shared" si="21"/>
        <v>32706.5</v>
      </c>
    </row>
    <row r="134" spans="1:12" x14ac:dyDescent="0.3">
      <c r="A134" s="1">
        <v>102</v>
      </c>
      <c r="B134" s="2" t="s">
        <v>134</v>
      </c>
      <c r="C134" s="1" t="s">
        <v>8</v>
      </c>
      <c r="D134" s="62" t="s">
        <v>21</v>
      </c>
      <c r="E134" s="2" t="s">
        <v>482</v>
      </c>
      <c r="F134" s="1" t="s">
        <v>7</v>
      </c>
      <c r="G134" s="3">
        <v>20000</v>
      </c>
      <c r="H134" s="3">
        <v>608</v>
      </c>
      <c r="I134" s="3">
        <v>574</v>
      </c>
      <c r="J134" s="3">
        <v>0</v>
      </c>
      <c r="K134" s="3">
        <v>175</v>
      </c>
      <c r="L134" s="3">
        <f t="shared" si="21"/>
        <v>18643</v>
      </c>
    </row>
    <row r="135" spans="1:12" x14ac:dyDescent="0.3">
      <c r="A135" s="1">
        <v>103</v>
      </c>
      <c r="B135" s="5" t="s">
        <v>162</v>
      </c>
      <c r="C135" s="1" t="s">
        <v>8</v>
      </c>
      <c r="D135" s="2" t="s">
        <v>523</v>
      </c>
      <c r="E135" s="2" t="s">
        <v>482</v>
      </c>
      <c r="F135" s="1" t="s">
        <v>7</v>
      </c>
      <c r="G135" s="3">
        <v>25000</v>
      </c>
      <c r="H135" s="3">
        <v>760</v>
      </c>
      <c r="I135" s="3">
        <v>717.5</v>
      </c>
      <c r="J135" s="3">
        <v>0</v>
      </c>
      <c r="K135" s="3">
        <v>200</v>
      </c>
      <c r="L135" s="3">
        <f t="shared" si="21"/>
        <v>23322.5</v>
      </c>
    </row>
    <row r="136" spans="1:12" x14ac:dyDescent="0.3">
      <c r="A136" s="1">
        <v>104</v>
      </c>
      <c r="B136" s="2" t="s">
        <v>135</v>
      </c>
      <c r="C136" s="1" t="s">
        <v>8</v>
      </c>
      <c r="D136" s="2" t="s">
        <v>88</v>
      </c>
      <c r="E136" s="2" t="s">
        <v>482</v>
      </c>
      <c r="F136" s="1" t="s">
        <v>7</v>
      </c>
      <c r="G136" s="3">
        <v>18700</v>
      </c>
      <c r="H136" s="3">
        <v>568.48</v>
      </c>
      <c r="I136" s="3">
        <v>536.69000000000005</v>
      </c>
      <c r="J136" s="3">
        <v>0</v>
      </c>
      <c r="K136" s="3">
        <v>175</v>
      </c>
      <c r="L136" s="3">
        <f t="shared" si="21"/>
        <v>17419.830000000002</v>
      </c>
    </row>
    <row r="137" spans="1:12" x14ac:dyDescent="0.3">
      <c r="A137" s="19"/>
      <c r="B137" s="20" t="s">
        <v>359</v>
      </c>
      <c r="C137" s="21"/>
      <c r="D137" s="20"/>
      <c r="E137" s="20" t="s">
        <v>492</v>
      </c>
      <c r="F137" s="49"/>
      <c r="G137" s="12">
        <f>SUM(G131:G136)</f>
        <v>188700</v>
      </c>
      <c r="H137" s="12">
        <f t="shared" ref="H137:J137" si="22">SUM(H131:H136)</f>
        <v>5736.48</v>
      </c>
      <c r="I137" s="12">
        <f t="shared" si="22"/>
        <v>5415.6900000000005</v>
      </c>
      <c r="J137" s="12">
        <f t="shared" si="22"/>
        <v>2060.04</v>
      </c>
      <c r="K137" s="12">
        <f>SUM(K131:K136)</f>
        <v>2802.45</v>
      </c>
      <c r="L137" s="12">
        <f>SUM(L131:L136)</f>
        <v>172685.34000000003</v>
      </c>
    </row>
    <row r="138" spans="1:12" x14ac:dyDescent="0.3">
      <c r="A138" s="6">
        <v>105</v>
      </c>
      <c r="B138" s="5" t="s">
        <v>136</v>
      </c>
      <c r="C138" s="1" t="s">
        <v>8</v>
      </c>
      <c r="D138" s="2" t="s">
        <v>493</v>
      </c>
      <c r="E138" s="2" t="s">
        <v>414</v>
      </c>
      <c r="F138" s="1" t="s">
        <v>7</v>
      </c>
      <c r="G138" s="3">
        <v>25000</v>
      </c>
      <c r="H138" s="3">
        <v>760</v>
      </c>
      <c r="I138" s="3">
        <v>717.5</v>
      </c>
      <c r="J138" s="3">
        <v>0</v>
      </c>
      <c r="K138" s="3">
        <v>200</v>
      </c>
      <c r="L138" s="3">
        <v>23322.5</v>
      </c>
    </row>
    <row r="139" spans="1:12" x14ac:dyDescent="0.3">
      <c r="A139" s="19"/>
      <c r="B139" s="22" t="s">
        <v>360</v>
      </c>
      <c r="C139" s="13"/>
      <c r="D139" s="22"/>
      <c r="E139" s="22" t="s">
        <v>377</v>
      </c>
      <c r="F139" s="49"/>
      <c r="G139" s="12">
        <f>SUM(G138:G138)</f>
        <v>25000</v>
      </c>
      <c r="H139" s="12">
        <f t="shared" ref="H139:L139" si="23">SUM(H138:H138)</f>
        <v>760</v>
      </c>
      <c r="I139" s="12">
        <f t="shared" si="23"/>
        <v>717.5</v>
      </c>
      <c r="J139" s="12">
        <f t="shared" si="23"/>
        <v>0</v>
      </c>
      <c r="K139" s="12">
        <f t="shared" si="23"/>
        <v>200</v>
      </c>
      <c r="L139" s="12">
        <f t="shared" si="23"/>
        <v>23322.5</v>
      </c>
    </row>
    <row r="140" spans="1:12" x14ac:dyDescent="0.3">
      <c r="A140" s="6">
        <v>106</v>
      </c>
      <c r="B140" s="5" t="s">
        <v>137</v>
      </c>
      <c r="C140" s="1" t="s">
        <v>8</v>
      </c>
      <c r="D140" s="62" t="s">
        <v>431</v>
      </c>
      <c r="E140" s="2" t="s">
        <v>432</v>
      </c>
      <c r="F140" s="1" t="s">
        <v>7</v>
      </c>
      <c r="G140" s="3">
        <v>42000</v>
      </c>
      <c r="H140" s="3">
        <v>1276.8</v>
      </c>
      <c r="I140" s="3">
        <v>1205.4000000000001</v>
      </c>
      <c r="J140" s="3">
        <v>488.3</v>
      </c>
      <c r="K140" s="3">
        <v>1802.45</v>
      </c>
      <c r="L140" s="3">
        <v>37227.050000000003</v>
      </c>
    </row>
    <row r="141" spans="1:12" x14ac:dyDescent="0.3">
      <c r="A141" s="19"/>
      <c r="B141" s="14" t="s">
        <v>357</v>
      </c>
      <c r="C141" s="13"/>
      <c r="D141" s="14"/>
      <c r="E141" s="14" t="s">
        <v>377</v>
      </c>
      <c r="F141" s="49"/>
      <c r="G141" s="12">
        <f>SUM(G140:G140)</f>
        <v>42000</v>
      </c>
      <c r="H141" s="12">
        <f t="shared" ref="H141:L141" si="24">SUM(H140:H140)</f>
        <v>1276.8</v>
      </c>
      <c r="I141" s="12">
        <f t="shared" si="24"/>
        <v>1205.4000000000001</v>
      </c>
      <c r="J141" s="12">
        <f t="shared" si="24"/>
        <v>488.3</v>
      </c>
      <c r="K141" s="12">
        <f t="shared" si="24"/>
        <v>1802.45</v>
      </c>
      <c r="L141" s="12">
        <f t="shared" si="24"/>
        <v>37227.050000000003</v>
      </c>
    </row>
    <row r="142" spans="1:12" x14ac:dyDescent="0.3">
      <c r="A142" s="1">
        <v>107</v>
      </c>
      <c r="B142" s="2" t="s">
        <v>138</v>
      </c>
      <c r="C142" s="1" t="s">
        <v>6</v>
      </c>
      <c r="D142" s="2" t="s">
        <v>546</v>
      </c>
      <c r="E142" s="2" t="s">
        <v>494</v>
      </c>
      <c r="F142" s="1" t="s">
        <v>7</v>
      </c>
      <c r="G142" s="3">
        <v>37752</v>
      </c>
      <c r="H142" s="3">
        <v>1147.6600000000001</v>
      </c>
      <c r="I142" s="3">
        <v>1083.48</v>
      </c>
      <c r="J142" s="3">
        <v>0</v>
      </c>
      <c r="K142" s="3">
        <v>3379.9</v>
      </c>
      <c r="L142" s="3">
        <v>32140.959999999999</v>
      </c>
    </row>
    <row r="143" spans="1:12" x14ac:dyDescent="0.3">
      <c r="A143" s="1">
        <v>108</v>
      </c>
      <c r="B143" s="2" t="s">
        <v>139</v>
      </c>
      <c r="C143" s="1" t="s">
        <v>8</v>
      </c>
      <c r="D143" s="2" t="s">
        <v>547</v>
      </c>
      <c r="E143" s="2" t="s">
        <v>494</v>
      </c>
      <c r="F143" s="1" t="s">
        <v>7</v>
      </c>
      <c r="G143" s="3">
        <v>55000</v>
      </c>
      <c r="H143" s="3">
        <v>1672</v>
      </c>
      <c r="I143" s="3">
        <v>1578.5</v>
      </c>
      <c r="J143" s="3">
        <v>2559.6799999999998</v>
      </c>
      <c r="K143" s="3">
        <v>225</v>
      </c>
      <c r="L143" s="3">
        <v>48964.82</v>
      </c>
    </row>
    <row r="144" spans="1:12" x14ac:dyDescent="0.3">
      <c r="A144" s="1">
        <v>109</v>
      </c>
      <c r="B144" s="2" t="s">
        <v>463</v>
      </c>
      <c r="C144" s="1" t="s">
        <v>8</v>
      </c>
      <c r="D144" s="2" t="s">
        <v>104</v>
      </c>
      <c r="E144" s="2" t="s">
        <v>494</v>
      </c>
      <c r="F144" s="1" t="s">
        <v>7</v>
      </c>
      <c r="G144" s="3">
        <v>20000</v>
      </c>
      <c r="H144" s="3">
        <v>608</v>
      </c>
      <c r="I144" s="3">
        <v>574</v>
      </c>
      <c r="J144" s="3">
        <v>0</v>
      </c>
      <c r="K144" s="3">
        <v>175</v>
      </c>
      <c r="L144" s="3">
        <v>18643</v>
      </c>
    </row>
    <row r="145" spans="1:12" x14ac:dyDescent="0.3">
      <c r="A145" s="19"/>
      <c r="B145" s="24" t="s">
        <v>372</v>
      </c>
      <c r="C145" s="23"/>
      <c r="D145" s="22"/>
      <c r="E145" s="22" t="s">
        <v>367</v>
      </c>
      <c r="F145" s="49"/>
      <c r="G145" s="12">
        <f t="shared" ref="G145:L145" si="25">SUM(G142:G144)</f>
        <v>112752</v>
      </c>
      <c r="H145" s="12">
        <f t="shared" si="25"/>
        <v>3427.66</v>
      </c>
      <c r="I145" s="12">
        <f t="shared" si="25"/>
        <v>3235.98</v>
      </c>
      <c r="J145" s="12">
        <f t="shared" si="25"/>
        <v>2559.6799999999998</v>
      </c>
      <c r="K145" s="12">
        <f t="shared" si="25"/>
        <v>3779.9</v>
      </c>
      <c r="L145" s="12">
        <f t="shared" si="25"/>
        <v>99748.78</v>
      </c>
    </row>
    <row r="146" spans="1:12" x14ac:dyDescent="0.3">
      <c r="A146" s="1">
        <v>110</v>
      </c>
      <c r="B146" s="38" t="s">
        <v>140</v>
      </c>
      <c r="C146" s="1" t="s">
        <v>6</v>
      </c>
      <c r="D146" s="62" t="s">
        <v>435</v>
      </c>
      <c r="E146" s="2" t="s">
        <v>483</v>
      </c>
      <c r="F146" s="1" t="s">
        <v>7</v>
      </c>
      <c r="G146" s="3">
        <v>45000</v>
      </c>
      <c r="H146" s="3">
        <v>1368</v>
      </c>
      <c r="I146" s="3">
        <v>1291.5</v>
      </c>
      <c r="J146" s="3">
        <v>1148.33</v>
      </c>
      <c r="K146" s="3">
        <v>225</v>
      </c>
      <c r="L146" s="3">
        <f t="shared" ref="L146:L147" si="26">G146-H146-I146-J146-K146</f>
        <v>40967.17</v>
      </c>
    </row>
    <row r="147" spans="1:12" x14ac:dyDescent="0.3">
      <c r="A147" s="1">
        <v>111</v>
      </c>
      <c r="B147" s="38" t="s">
        <v>579</v>
      </c>
      <c r="C147" s="1" t="s">
        <v>6</v>
      </c>
      <c r="D147" s="62" t="s">
        <v>66</v>
      </c>
      <c r="E147" s="2" t="s">
        <v>483</v>
      </c>
      <c r="F147" s="1" t="s">
        <v>7</v>
      </c>
      <c r="G147" s="3">
        <v>45000</v>
      </c>
      <c r="H147" s="3">
        <v>1368</v>
      </c>
      <c r="I147" s="3">
        <v>1291.5</v>
      </c>
      <c r="J147" s="3">
        <v>1148.33</v>
      </c>
      <c r="K147" s="3">
        <v>225</v>
      </c>
      <c r="L147" s="3">
        <f t="shared" si="26"/>
        <v>40967.17</v>
      </c>
    </row>
    <row r="148" spans="1:12" x14ac:dyDescent="0.3">
      <c r="A148" s="41"/>
      <c r="B148" s="20" t="s">
        <v>362</v>
      </c>
      <c r="C148" s="21"/>
      <c r="D148" s="20"/>
      <c r="E148" s="20" t="s">
        <v>358</v>
      </c>
      <c r="F148" s="42"/>
      <c r="G148" s="43">
        <f t="shared" ref="G148:L148" si="27">SUM(G146:G147)</f>
        <v>90000</v>
      </c>
      <c r="H148" s="43">
        <f t="shared" si="27"/>
        <v>2736</v>
      </c>
      <c r="I148" s="43">
        <f t="shared" si="27"/>
        <v>2583</v>
      </c>
      <c r="J148" s="43">
        <f t="shared" si="27"/>
        <v>2296.66</v>
      </c>
      <c r="K148" s="43">
        <f t="shared" si="27"/>
        <v>450</v>
      </c>
      <c r="L148" s="43">
        <f t="shared" si="27"/>
        <v>81934.34</v>
      </c>
    </row>
    <row r="149" spans="1:12" x14ac:dyDescent="0.3">
      <c r="A149" s="1">
        <v>112</v>
      </c>
      <c r="B149" s="2" t="s">
        <v>142</v>
      </c>
      <c r="C149" s="1" t="s">
        <v>8</v>
      </c>
      <c r="D149" s="64" t="s">
        <v>548</v>
      </c>
      <c r="E149" s="2" t="s">
        <v>436</v>
      </c>
      <c r="F149" s="1" t="s">
        <v>7</v>
      </c>
      <c r="G149" s="3">
        <v>45000</v>
      </c>
      <c r="H149" s="3">
        <v>1368</v>
      </c>
      <c r="I149" s="3">
        <v>1291.5</v>
      </c>
      <c r="J149" s="3">
        <v>1148.33</v>
      </c>
      <c r="K149" s="3">
        <v>225</v>
      </c>
      <c r="L149" s="3">
        <f t="shared" ref="L149" si="28">G149-H149-I149-J149-K149</f>
        <v>40967.17</v>
      </c>
    </row>
    <row r="150" spans="1:12" x14ac:dyDescent="0.3">
      <c r="A150" s="41"/>
      <c r="B150" s="44" t="s">
        <v>364</v>
      </c>
      <c r="C150" s="21"/>
      <c r="D150" s="20"/>
      <c r="E150" s="22" t="s">
        <v>377</v>
      </c>
      <c r="F150" s="11"/>
      <c r="G150" s="12">
        <f t="shared" ref="G150:L150" si="29">SUM(G149:G149)</f>
        <v>45000</v>
      </c>
      <c r="H150" s="12">
        <f t="shared" si="29"/>
        <v>1368</v>
      </c>
      <c r="I150" s="12">
        <f t="shared" si="29"/>
        <v>1291.5</v>
      </c>
      <c r="J150" s="12">
        <f t="shared" si="29"/>
        <v>1148.33</v>
      </c>
      <c r="K150" s="12">
        <f t="shared" si="29"/>
        <v>225</v>
      </c>
      <c r="L150" s="12">
        <f t="shared" si="29"/>
        <v>40967.17</v>
      </c>
    </row>
    <row r="151" spans="1:12" x14ac:dyDescent="0.3">
      <c r="A151" s="1">
        <v>113</v>
      </c>
      <c r="B151" s="2" t="s">
        <v>461</v>
      </c>
      <c r="C151" s="1" t="s">
        <v>8</v>
      </c>
      <c r="D151" s="2" t="s">
        <v>141</v>
      </c>
      <c r="E151" s="2" t="s">
        <v>462</v>
      </c>
      <c r="F151" s="1" t="s">
        <v>7</v>
      </c>
      <c r="G151" s="3">
        <v>40000</v>
      </c>
      <c r="H151" s="3">
        <v>1216</v>
      </c>
      <c r="I151" s="3">
        <v>1148</v>
      </c>
      <c r="J151" s="3">
        <v>442.65</v>
      </c>
      <c r="K151" s="3">
        <v>225</v>
      </c>
      <c r="L151" s="3">
        <f t="shared" ref="L151:L152" si="30">G151-H151-I151-J151-K151</f>
        <v>36968.35</v>
      </c>
    </row>
    <row r="152" spans="1:12" x14ac:dyDescent="0.3">
      <c r="A152" s="1">
        <v>114</v>
      </c>
      <c r="B152" s="2" t="s">
        <v>143</v>
      </c>
      <c r="C152" s="1" t="s">
        <v>6</v>
      </c>
      <c r="D152" s="2" t="s">
        <v>549</v>
      </c>
      <c r="E152" s="2" t="s">
        <v>462</v>
      </c>
      <c r="F152" s="1" t="s">
        <v>7</v>
      </c>
      <c r="G152" s="3">
        <v>40000</v>
      </c>
      <c r="H152" s="3">
        <v>1216</v>
      </c>
      <c r="I152" s="3">
        <v>1148</v>
      </c>
      <c r="J152" s="3">
        <v>442.65</v>
      </c>
      <c r="K152" s="3">
        <v>225</v>
      </c>
      <c r="L152" s="3">
        <f t="shared" si="30"/>
        <v>36968.35</v>
      </c>
    </row>
    <row r="153" spans="1:12" x14ac:dyDescent="0.3">
      <c r="A153" s="19"/>
      <c r="B153" s="14" t="s">
        <v>376</v>
      </c>
      <c r="C153" s="13"/>
      <c r="D153" s="14"/>
      <c r="E153" s="14" t="s">
        <v>358</v>
      </c>
      <c r="F153" s="49"/>
      <c r="G153" s="12">
        <f>SUM(G151:G152)</f>
        <v>80000</v>
      </c>
      <c r="H153" s="12">
        <f t="shared" ref="H153:J153" si="31">SUM(H151:H152)</f>
        <v>2432</v>
      </c>
      <c r="I153" s="12">
        <f t="shared" si="31"/>
        <v>2296</v>
      </c>
      <c r="J153" s="12">
        <f t="shared" si="31"/>
        <v>885.3</v>
      </c>
      <c r="K153" s="12">
        <f>SUM(K151:K152)</f>
        <v>450</v>
      </c>
      <c r="L153" s="12">
        <f>SUM(L151:L152)</f>
        <v>73936.7</v>
      </c>
    </row>
    <row r="154" spans="1:12" x14ac:dyDescent="0.3">
      <c r="A154" s="1">
        <v>115</v>
      </c>
      <c r="B154" s="2" t="s">
        <v>146</v>
      </c>
      <c r="C154" s="1" t="s">
        <v>8</v>
      </c>
      <c r="D154" s="2" t="s">
        <v>11</v>
      </c>
      <c r="E154" s="2" t="s">
        <v>460</v>
      </c>
      <c r="F154" s="1" t="s">
        <v>7</v>
      </c>
      <c r="G154" s="3">
        <v>33810</v>
      </c>
      <c r="H154" s="3">
        <v>1027.82</v>
      </c>
      <c r="I154" s="3">
        <v>970.35</v>
      </c>
      <c r="J154" s="3">
        <v>0</v>
      </c>
      <c r="K154" s="3">
        <v>1802.45</v>
      </c>
      <c r="L154" s="3">
        <v>30009.38</v>
      </c>
    </row>
    <row r="155" spans="1:12" x14ac:dyDescent="0.3">
      <c r="A155" s="19"/>
      <c r="B155" s="22" t="s">
        <v>379</v>
      </c>
      <c r="C155" s="23"/>
      <c r="D155" s="22"/>
      <c r="E155" s="22" t="s">
        <v>378</v>
      </c>
      <c r="F155" s="11"/>
      <c r="G155" s="12">
        <f>SUM(G154:G154)</f>
        <v>33810</v>
      </c>
      <c r="H155" s="12">
        <f t="shared" ref="H155:L155" si="32">SUM(H154:H154)</f>
        <v>1027.82</v>
      </c>
      <c r="I155" s="12">
        <f t="shared" si="32"/>
        <v>970.35</v>
      </c>
      <c r="J155" s="12">
        <f t="shared" si="32"/>
        <v>0</v>
      </c>
      <c r="K155" s="12">
        <f>SUM(K154:K154)</f>
        <v>1802.45</v>
      </c>
      <c r="L155" s="12">
        <f t="shared" si="32"/>
        <v>30009.38</v>
      </c>
    </row>
    <row r="156" spans="1:12" x14ac:dyDescent="0.3">
      <c r="A156" s="1">
        <v>116</v>
      </c>
      <c r="B156" s="2" t="s">
        <v>147</v>
      </c>
      <c r="C156" s="1" t="s">
        <v>6</v>
      </c>
      <c r="D156" s="2" t="s">
        <v>434</v>
      </c>
      <c r="E156" s="2" t="s">
        <v>495</v>
      </c>
      <c r="F156" s="1" t="s">
        <v>7</v>
      </c>
      <c r="G156" s="3">
        <v>60000</v>
      </c>
      <c r="H156" s="3">
        <v>1824</v>
      </c>
      <c r="I156" s="3">
        <v>1722</v>
      </c>
      <c r="J156" s="3">
        <v>3486.65</v>
      </c>
      <c r="K156" s="3">
        <v>225</v>
      </c>
      <c r="L156" s="3">
        <f t="shared" ref="L156" si="33">G156-H156-I156-J156-K156</f>
        <v>52742.35</v>
      </c>
    </row>
    <row r="157" spans="1:12" x14ac:dyDescent="0.3">
      <c r="A157" s="19"/>
      <c r="B157" s="10" t="s">
        <v>380</v>
      </c>
      <c r="C157" s="11"/>
      <c r="D157" s="10"/>
      <c r="E157" s="10" t="s">
        <v>377</v>
      </c>
      <c r="F157" s="11"/>
      <c r="G157" s="12">
        <f t="shared" ref="G157:L157" si="34">SUM(G156:G156)</f>
        <v>60000</v>
      </c>
      <c r="H157" s="12">
        <f t="shared" si="34"/>
        <v>1824</v>
      </c>
      <c r="I157" s="12">
        <f t="shared" si="34"/>
        <v>1722</v>
      </c>
      <c r="J157" s="12">
        <f t="shared" si="34"/>
        <v>3486.65</v>
      </c>
      <c r="K157" s="12">
        <f t="shared" si="34"/>
        <v>225</v>
      </c>
      <c r="L157" s="12">
        <f t="shared" si="34"/>
        <v>52742.35</v>
      </c>
    </row>
    <row r="158" spans="1:12" x14ac:dyDescent="0.3">
      <c r="A158" s="1">
        <v>117</v>
      </c>
      <c r="B158" s="2" t="s">
        <v>148</v>
      </c>
      <c r="C158" s="1" t="s">
        <v>8</v>
      </c>
      <c r="D158" s="62" t="s">
        <v>149</v>
      </c>
      <c r="E158" s="2" t="s">
        <v>496</v>
      </c>
      <c r="F158" s="1" t="s">
        <v>7</v>
      </c>
      <c r="G158" s="3">
        <v>48000</v>
      </c>
      <c r="H158" s="3">
        <v>1459.2</v>
      </c>
      <c r="I158" s="3">
        <v>1377.6</v>
      </c>
      <c r="J158" s="3">
        <v>1571.73</v>
      </c>
      <c r="K158" s="3">
        <v>225</v>
      </c>
      <c r="L158" s="3">
        <f t="shared" ref="L158:L159" si="35">G158-H158-I158-J158-K158</f>
        <v>43366.47</v>
      </c>
    </row>
    <row r="159" spans="1:12" x14ac:dyDescent="0.3">
      <c r="A159" s="1">
        <v>118</v>
      </c>
      <c r="B159" s="2" t="s">
        <v>150</v>
      </c>
      <c r="C159" s="1" t="s">
        <v>6</v>
      </c>
      <c r="D159" s="62" t="s">
        <v>453</v>
      </c>
      <c r="E159" s="2" t="s">
        <v>496</v>
      </c>
      <c r="F159" s="1" t="s">
        <v>7</v>
      </c>
      <c r="G159" s="3">
        <v>29350</v>
      </c>
      <c r="H159" s="3">
        <v>892.24</v>
      </c>
      <c r="I159" s="3">
        <v>842.35</v>
      </c>
      <c r="J159" s="3">
        <v>0</v>
      </c>
      <c r="K159" s="3">
        <v>200</v>
      </c>
      <c r="L159" s="3">
        <f t="shared" si="35"/>
        <v>27415.41</v>
      </c>
    </row>
    <row r="160" spans="1:12" x14ac:dyDescent="0.3">
      <c r="A160" s="19"/>
      <c r="B160" s="15" t="s">
        <v>381</v>
      </c>
      <c r="C160" s="23"/>
      <c r="D160" s="22"/>
      <c r="E160" s="22" t="s">
        <v>358</v>
      </c>
      <c r="F160" s="11"/>
      <c r="G160" s="12">
        <f t="shared" ref="G160:L160" si="36">SUM(G158:G159)</f>
        <v>77350</v>
      </c>
      <c r="H160" s="12">
        <f t="shared" si="36"/>
        <v>2351.44</v>
      </c>
      <c r="I160" s="12">
        <f t="shared" si="36"/>
        <v>2219.9499999999998</v>
      </c>
      <c r="J160" s="12">
        <f t="shared" si="36"/>
        <v>1571.73</v>
      </c>
      <c r="K160" s="12">
        <f t="shared" si="36"/>
        <v>425</v>
      </c>
      <c r="L160" s="12">
        <f t="shared" si="36"/>
        <v>70781.88</v>
      </c>
    </row>
    <row r="161" spans="1:12" x14ac:dyDescent="0.3">
      <c r="A161" s="1">
        <v>119</v>
      </c>
      <c r="B161" s="38" t="s">
        <v>151</v>
      </c>
      <c r="C161" s="1" t="s">
        <v>8</v>
      </c>
      <c r="D161" s="2" t="s">
        <v>80</v>
      </c>
      <c r="E161" s="2" t="s">
        <v>497</v>
      </c>
      <c r="F161" s="1" t="s">
        <v>7</v>
      </c>
      <c r="G161" s="3">
        <v>40000</v>
      </c>
      <c r="H161" s="3">
        <v>1216</v>
      </c>
      <c r="I161" s="3">
        <v>1148</v>
      </c>
      <c r="J161" s="3">
        <v>442.65</v>
      </c>
      <c r="K161" s="3">
        <v>2819</v>
      </c>
      <c r="L161" s="3">
        <f t="shared" ref="L161:L199" si="37">G161-H161-I161-J161-K161</f>
        <v>34374.35</v>
      </c>
    </row>
    <row r="162" spans="1:12" x14ac:dyDescent="0.3">
      <c r="A162" s="1">
        <v>120</v>
      </c>
      <c r="B162" s="38" t="s">
        <v>152</v>
      </c>
      <c r="C162" s="1" t="s">
        <v>8</v>
      </c>
      <c r="D162" s="2" t="s">
        <v>14</v>
      </c>
      <c r="E162" s="2" t="s">
        <v>497</v>
      </c>
      <c r="F162" s="1" t="s">
        <v>7</v>
      </c>
      <c r="G162" s="3">
        <v>25000</v>
      </c>
      <c r="H162" s="3">
        <v>760</v>
      </c>
      <c r="I162" s="3">
        <v>717.5</v>
      </c>
      <c r="J162" s="3">
        <v>0</v>
      </c>
      <c r="K162" s="3">
        <v>200</v>
      </c>
      <c r="L162" s="3">
        <f t="shared" si="37"/>
        <v>23322.5</v>
      </c>
    </row>
    <row r="163" spans="1:12" x14ac:dyDescent="0.3">
      <c r="A163" s="1">
        <v>121</v>
      </c>
      <c r="B163" s="38" t="s">
        <v>153</v>
      </c>
      <c r="C163" s="1" t="s">
        <v>8</v>
      </c>
      <c r="D163" s="2" t="s">
        <v>425</v>
      </c>
      <c r="E163" s="2" t="s">
        <v>497</v>
      </c>
      <c r="F163" s="1" t="s">
        <v>7</v>
      </c>
      <c r="G163" s="3">
        <v>35000</v>
      </c>
      <c r="H163" s="3">
        <v>1064</v>
      </c>
      <c r="I163" s="3">
        <v>1004.5</v>
      </c>
      <c r="J163" s="3">
        <v>0</v>
      </c>
      <c r="K163" s="3">
        <v>225</v>
      </c>
      <c r="L163" s="3">
        <f t="shared" si="37"/>
        <v>32706.5</v>
      </c>
    </row>
    <row r="164" spans="1:12" x14ac:dyDescent="0.3">
      <c r="A164" s="1">
        <v>122</v>
      </c>
      <c r="B164" s="38" t="s">
        <v>154</v>
      </c>
      <c r="C164" s="1" t="s">
        <v>8</v>
      </c>
      <c r="D164" s="2" t="s">
        <v>88</v>
      </c>
      <c r="E164" s="2" t="s">
        <v>497</v>
      </c>
      <c r="F164" s="1" t="s">
        <v>7</v>
      </c>
      <c r="G164" s="3">
        <v>20000</v>
      </c>
      <c r="H164" s="3">
        <v>608</v>
      </c>
      <c r="I164" s="3">
        <v>574</v>
      </c>
      <c r="J164" s="3">
        <v>0</v>
      </c>
      <c r="K164" s="3">
        <v>175</v>
      </c>
      <c r="L164" s="3">
        <f t="shared" si="37"/>
        <v>18643</v>
      </c>
    </row>
    <row r="165" spans="1:12" x14ac:dyDescent="0.3">
      <c r="A165" s="19"/>
      <c r="B165" s="22" t="s">
        <v>382</v>
      </c>
      <c r="C165" s="23"/>
      <c r="D165" s="22"/>
      <c r="E165" s="22" t="s">
        <v>484</v>
      </c>
      <c r="F165" s="11"/>
      <c r="G165" s="12">
        <f t="shared" ref="G165:L165" si="38">SUM(G161:G164)</f>
        <v>120000</v>
      </c>
      <c r="H165" s="12">
        <f t="shared" si="38"/>
        <v>3648</v>
      </c>
      <c r="I165" s="12">
        <f t="shared" si="38"/>
        <v>3444</v>
      </c>
      <c r="J165" s="12">
        <f t="shared" si="38"/>
        <v>442.65</v>
      </c>
      <c r="K165" s="12">
        <f t="shared" si="38"/>
        <v>3419</v>
      </c>
      <c r="L165" s="12">
        <f t="shared" si="38"/>
        <v>109046.35</v>
      </c>
    </row>
    <row r="166" spans="1:12" x14ac:dyDescent="0.3">
      <c r="A166" s="1">
        <v>123</v>
      </c>
      <c r="B166" s="2" t="s">
        <v>155</v>
      </c>
      <c r="C166" s="1" t="s">
        <v>6</v>
      </c>
      <c r="D166" s="2" t="s">
        <v>459</v>
      </c>
      <c r="E166" s="2" t="s">
        <v>498</v>
      </c>
      <c r="F166" s="1" t="s">
        <v>7</v>
      </c>
      <c r="G166" s="3">
        <v>45500</v>
      </c>
      <c r="H166" s="3">
        <v>1383.2</v>
      </c>
      <c r="I166" s="3">
        <v>1305.8499999999999</v>
      </c>
      <c r="J166" s="3">
        <v>1218.8900000000001</v>
      </c>
      <c r="K166" s="3">
        <v>225</v>
      </c>
      <c r="L166" s="3">
        <f t="shared" si="37"/>
        <v>41367.060000000005</v>
      </c>
    </row>
    <row r="167" spans="1:12" x14ac:dyDescent="0.3">
      <c r="A167" s="19"/>
      <c r="B167" s="20" t="s">
        <v>383</v>
      </c>
      <c r="C167" s="21"/>
      <c r="D167" s="20"/>
      <c r="E167" s="20" t="s">
        <v>377</v>
      </c>
      <c r="F167" s="11"/>
      <c r="G167" s="12">
        <f t="shared" ref="G167:L167" si="39">SUM(G166:G166)</f>
        <v>45500</v>
      </c>
      <c r="H167" s="12">
        <f t="shared" si="39"/>
        <v>1383.2</v>
      </c>
      <c r="I167" s="12">
        <f t="shared" si="39"/>
        <v>1305.8499999999999</v>
      </c>
      <c r="J167" s="12">
        <f t="shared" si="39"/>
        <v>1218.8900000000001</v>
      </c>
      <c r="K167" s="12">
        <f t="shared" si="39"/>
        <v>225</v>
      </c>
      <c r="L167" s="12">
        <f t="shared" si="39"/>
        <v>41367.060000000005</v>
      </c>
    </row>
    <row r="168" spans="1:12" x14ac:dyDescent="0.3">
      <c r="A168" s="6">
        <v>124</v>
      </c>
      <c r="B168" s="39" t="s">
        <v>145</v>
      </c>
      <c r="C168" s="1" t="s">
        <v>8</v>
      </c>
      <c r="D168" s="2" t="s">
        <v>443</v>
      </c>
      <c r="E168" s="2" t="s">
        <v>522</v>
      </c>
      <c r="F168" s="1" t="s">
        <v>7</v>
      </c>
      <c r="G168" s="3">
        <v>75000</v>
      </c>
      <c r="H168" s="3">
        <v>2280</v>
      </c>
      <c r="I168" s="3">
        <v>2152.5</v>
      </c>
      <c r="J168" s="3">
        <v>5993.86</v>
      </c>
      <c r="K168" s="3">
        <v>1802.45</v>
      </c>
      <c r="L168" s="3">
        <f t="shared" si="37"/>
        <v>62771.19</v>
      </c>
    </row>
    <row r="169" spans="1:12" x14ac:dyDescent="0.3">
      <c r="A169" s="6">
        <v>125</v>
      </c>
      <c r="B169" s="61" t="s">
        <v>521</v>
      </c>
      <c r="C169" s="1" t="s">
        <v>6</v>
      </c>
      <c r="D169" s="2" t="s">
        <v>56</v>
      </c>
      <c r="E169" s="2" t="s">
        <v>522</v>
      </c>
      <c r="F169" s="1" t="s">
        <v>7</v>
      </c>
      <c r="G169" s="3">
        <v>40000</v>
      </c>
      <c r="H169" s="3">
        <v>1216</v>
      </c>
      <c r="I169" s="3">
        <v>1148</v>
      </c>
      <c r="J169" s="3">
        <v>442.65</v>
      </c>
      <c r="K169" s="3">
        <v>225</v>
      </c>
      <c r="L169" s="3">
        <f t="shared" si="37"/>
        <v>36968.35</v>
      </c>
    </row>
    <row r="170" spans="1:12" x14ac:dyDescent="0.3">
      <c r="A170" s="6">
        <v>126</v>
      </c>
      <c r="B170" s="60" t="s">
        <v>156</v>
      </c>
      <c r="C170" s="1" t="s">
        <v>6</v>
      </c>
      <c r="D170" s="2" t="s">
        <v>56</v>
      </c>
      <c r="E170" s="2" t="s">
        <v>522</v>
      </c>
      <c r="F170" s="1" t="s">
        <v>7</v>
      </c>
      <c r="G170" s="3">
        <v>30000</v>
      </c>
      <c r="H170" s="3">
        <v>912</v>
      </c>
      <c r="I170" s="3">
        <v>861</v>
      </c>
      <c r="J170" s="3">
        <v>0</v>
      </c>
      <c r="K170" s="3">
        <v>200</v>
      </c>
      <c r="L170" s="3">
        <f t="shared" si="37"/>
        <v>28027</v>
      </c>
    </row>
    <row r="171" spans="1:12" x14ac:dyDescent="0.3">
      <c r="A171" s="6">
        <v>127</v>
      </c>
      <c r="B171" s="39" t="s">
        <v>157</v>
      </c>
      <c r="C171" s="1" t="s">
        <v>6</v>
      </c>
      <c r="D171" s="2" t="s">
        <v>158</v>
      </c>
      <c r="E171" s="2" t="s">
        <v>522</v>
      </c>
      <c r="F171" s="1" t="s">
        <v>7</v>
      </c>
      <c r="G171" s="3">
        <v>35000</v>
      </c>
      <c r="H171" s="3">
        <v>1064</v>
      </c>
      <c r="I171" s="3">
        <v>1004.5</v>
      </c>
      <c r="J171" s="3">
        <v>0</v>
      </c>
      <c r="K171" s="3">
        <v>225</v>
      </c>
      <c r="L171" s="3">
        <f t="shared" si="37"/>
        <v>32706.5</v>
      </c>
    </row>
    <row r="172" spans="1:12" x14ac:dyDescent="0.3">
      <c r="A172" s="19"/>
      <c r="B172" s="40" t="s">
        <v>361</v>
      </c>
      <c r="C172" s="21"/>
      <c r="D172" s="20"/>
      <c r="E172" s="22" t="s">
        <v>484</v>
      </c>
      <c r="F172" s="11"/>
      <c r="G172" s="12">
        <f t="shared" ref="G172:L172" si="40">SUM(G168:G171)</f>
        <v>180000</v>
      </c>
      <c r="H172" s="12">
        <f t="shared" si="40"/>
        <v>5472</v>
      </c>
      <c r="I172" s="12">
        <f t="shared" si="40"/>
        <v>5166</v>
      </c>
      <c r="J172" s="12">
        <f t="shared" si="40"/>
        <v>6436.5099999999993</v>
      </c>
      <c r="K172" s="12">
        <f t="shared" si="40"/>
        <v>2452.4499999999998</v>
      </c>
      <c r="L172" s="12">
        <f t="shared" si="40"/>
        <v>160473.04</v>
      </c>
    </row>
    <row r="173" spans="1:12" x14ac:dyDescent="0.3">
      <c r="A173" s="1">
        <v>128</v>
      </c>
      <c r="B173" s="5" t="s">
        <v>160</v>
      </c>
      <c r="C173" s="1" t="s">
        <v>8</v>
      </c>
      <c r="D173" s="2" t="s">
        <v>40</v>
      </c>
      <c r="E173" s="2" t="s">
        <v>159</v>
      </c>
      <c r="F173" s="1" t="s">
        <v>7</v>
      </c>
      <c r="G173" s="3">
        <v>40000</v>
      </c>
      <c r="H173" s="3">
        <v>1216</v>
      </c>
      <c r="I173" s="3">
        <v>1148</v>
      </c>
      <c r="J173" s="3">
        <v>442.65</v>
      </c>
      <c r="K173" s="3">
        <v>225</v>
      </c>
      <c r="L173" s="3">
        <f t="shared" si="37"/>
        <v>36968.35</v>
      </c>
    </row>
    <row r="174" spans="1:12" x14ac:dyDescent="0.3">
      <c r="A174" s="1">
        <v>129</v>
      </c>
      <c r="B174" s="5" t="s">
        <v>526</v>
      </c>
      <c r="C174" s="1" t="s">
        <v>6</v>
      </c>
      <c r="D174" s="7" t="s">
        <v>566</v>
      </c>
      <c r="E174" s="2" t="s">
        <v>159</v>
      </c>
      <c r="F174" s="1" t="s">
        <v>7</v>
      </c>
      <c r="G174" s="3">
        <v>15000</v>
      </c>
      <c r="H174" s="3">
        <v>456</v>
      </c>
      <c r="I174" s="3">
        <v>430.5</v>
      </c>
      <c r="J174" s="3">
        <v>0</v>
      </c>
      <c r="K174" s="3">
        <v>155</v>
      </c>
      <c r="L174" s="3">
        <f t="shared" si="37"/>
        <v>13958.5</v>
      </c>
    </row>
    <row r="175" spans="1:12" x14ac:dyDescent="0.3">
      <c r="A175" s="19"/>
      <c r="B175" s="22" t="s">
        <v>394</v>
      </c>
      <c r="C175" s="23"/>
      <c r="D175" s="22"/>
      <c r="E175" s="22" t="s">
        <v>358</v>
      </c>
      <c r="F175" s="11"/>
      <c r="G175" s="12">
        <f t="shared" ref="G175:L175" si="41">SUM(G173:G174)</f>
        <v>55000</v>
      </c>
      <c r="H175" s="12">
        <f t="shared" si="41"/>
        <v>1672</v>
      </c>
      <c r="I175" s="12">
        <f t="shared" si="41"/>
        <v>1578.5</v>
      </c>
      <c r="J175" s="12">
        <f t="shared" si="41"/>
        <v>442.65</v>
      </c>
      <c r="K175" s="12">
        <f t="shared" si="41"/>
        <v>380</v>
      </c>
      <c r="L175" s="12">
        <f t="shared" si="41"/>
        <v>50926.85</v>
      </c>
    </row>
    <row r="176" spans="1:12" x14ac:dyDescent="0.3">
      <c r="A176" s="1">
        <v>130</v>
      </c>
      <c r="B176" s="5" t="s">
        <v>163</v>
      </c>
      <c r="C176" s="1" t="s">
        <v>6</v>
      </c>
      <c r="D176" s="7" t="s">
        <v>417</v>
      </c>
      <c r="E176" s="2" t="s">
        <v>164</v>
      </c>
      <c r="F176" s="1" t="s">
        <v>7</v>
      </c>
      <c r="G176" s="3">
        <v>75000</v>
      </c>
      <c r="H176" s="3">
        <v>2280</v>
      </c>
      <c r="I176" s="3">
        <v>2152.5</v>
      </c>
      <c r="J176" s="3">
        <v>6309.35</v>
      </c>
      <c r="K176" s="3">
        <v>225</v>
      </c>
      <c r="L176" s="3">
        <f t="shared" si="37"/>
        <v>64033.15</v>
      </c>
    </row>
    <row r="177" spans="1:12" x14ac:dyDescent="0.3">
      <c r="A177" s="1">
        <v>131</v>
      </c>
      <c r="B177" s="5" t="s">
        <v>165</v>
      </c>
      <c r="C177" s="1" t="s">
        <v>6</v>
      </c>
      <c r="D177" s="2" t="s">
        <v>415</v>
      </c>
      <c r="E177" s="2" t="s">
        <v>164</v>
      </c>
      <c r="F177" s="1" t="s">
        <v>7</v>
      </c>
      <c r="G177" s="3">
        <v>50000</v>
      </c>
      <c r="H177" s="3">
        <v>1520</v>
      </c>
      <c r="I177" s="3">
        <v>1435</v>
      </c>
      <c r="J177" s="3">
        <v>1854</v>
      </c>
      <c r="K177" s="3">
        <v>225</v>
      </c>
      <c r="L177" s="3">
        <f t="shared" si="37"/>
        <v>44966</v>
      </c>
    </row>
    <row r="178" spans="1:12" x14ac:dyDescent="0.3">
      <c r="A178" s="1">
        <v>132</v>
      </c>
      <c r="B178" s="5" t="s">
        <v>166</v>
      </c>
      <c r="C178" s="1" t="s">
        <v>6</v>
      </c>
      <c r="D178" s="2" t="s">
        <v>416</v>
      </c>
      <c r="E178" s="2" t="s">
        <v>164</v>
      </c>
      <c r="F178" s="1" t="s">
        <v>7</v>
      </c>
      <c r="G178" s="3">
        <v>25000</v>
      </c>
      <c r="H178" s="3">
        <v>760</v>
      </c>
      <c r="I178" s="3">
        <v>717.5</v>
      </c>
      <c r="J178" s="3">
        <v>0</v>
      </c>
      <c r="K178" s="3">
        <v>200</v>
      </c>
      <c r="L178" s="3">
        <f t="shared" si="37"/>
        <v>23322.5</v>
      </c>
    </row>
    <row r="179" spans="1:12" x14ac:dyDescent="0.3">
      <c r="A179" s="1">
        <v>133</v>
      </c>
      <c r="B179" s="5" t="s">
        <v>167</v>
      </c>
      <c r="C179" s="1" t="s">
        <v>6</v>
      </c>
      <c r="D179" s="2" t="s">
        <v>28</v>
      </c>
      <c r="E179" s="2" t="s">
        <v>164</v>
      </c>
      <c r="F179" s="1" t="s">
        <v>7</v>
      </c>
      <c r="G179" s="3">
        <v>20000</v>
      </c>
      <c r="H179" s="3">
        <v>608</v>
      </c>
      <c r="I179" s="3">
        <v>574</v>
      </c>
      <c r="J179" s="3">
        <v>0</v>
      </c>
      <c r="K179" s="3">
        <v>175</v>
      </c>
      <c r="L179" s="3">
        <f t="shared" si="37"/>
        <v>18643</v>
      </c>
    </row>
    <row r="180" spans="1:12" x14ac:dyDescent="0.3">
      <c r="A180" s="1">
        <v>134</v>
      </c>
      <c r="B180" s="5" t="s">
        <v>168</v>
      </c>
      <c r="C180" s="1" t="s">
        <v>6</v>
      </c>
      <c r="D180" s="2" t="s">
        <v>169</v>
      </c>
      <c r="E180" s="2" t="s">
        <v>164</v>
      </c>
      <c r="F180" s="1" t="s">
        <v>7</v>
      </c>
      <c r="G180" s="3">
        <v>26250</v>
      </c>
      <c r="H180" s="3">
        <v>798</v>
      </c>
      <c r="I180" s="3">
        <v>753.38</v>
      </c>
      <c r="J180" s="3">
        <v>0</v>
      </c>
      <c r="K180" s="3">
        <v>200</v>
      </c>
      <c r="L180" s="3">
        <f t="shared" si="37"/>
        <v>24498.62</v>
      </c>
    </row>
    <row r="181" spans="1:12" x14ac:dyDescent="0.3">
      <c r="A181" s="1">
        <v>135</v>
      </c>
      <c r="B181" s="5" t="s">
        <v>170</v>
      </c>
      <c r="C181" s="1" t="s">
        <v>8</v>
      </c>
      <c r="D181" s="2" t="s">
        <v>171</v>
      </c>
      <c r="E181" s="2" t="s">
        <v>164</v>
      </c>
      <c r="F181" s="1" t="s">
        <v>7</v>
      </c>
      <c r="G181" s="3">
        <v>14000</v>
      </c>
      <c r="H181" s="3">
        <v>425.6</v>
      </c>
      <c r="I181" s="3">
        <v>401.8</v>
      </c>
      <c r="J181" s="3">
        <v>0</v>
      </c>
      <c r="K181" s="3">
        <v>155</v>
      </c>
      <c r="L181" s="3">
        <f t="shared" si="37"/>
        <v>13017.6</v>
      </c>
    </row>
    <row r="182" spans="1:12" x14ac:dyDescent="0.3">
      <c r="A182" s="19"/>
      <c r="B182" s="22" t="s">
        <v>395</v>
      </c>
      <c r="C182" s="23"/>
      <c r="D182" s="22"/>
      <c r="E182" s="22" t="s">
        <v>396</v>
      </c>
      <c r="F182" s="11"/>
      <c r="G182" s="12">
        <f>SUM(G176:G181)</f>
        <v>210250</v>
      </c>
      <c r="H182" s="12">
        <f t="shared" ref="H182:J182" si="42">SUM(H176:H181)</f>
        <v>6391.6</v>
      </c>
      <c r="I182" s="12">
        <f t="shared" si="42"/>
        <v>6034.18</v>
      </c>
      <c r="J182" s="12">
        <f t="shared" si="42"/>
        <v>8163.35</v>
      </c>
      <c r="K182" s="12">
        <f>SUM(K176:K181)</f>
        <v>1180</v>
      </c>
      <c r="L182" s="12">
        <f>SUM(L176:L181)</f>
        <v>188480.87</v>
      </c>
    </row>
    <row r="183" spans="1:12" x14ac:dyDescent="0.3">
      <c r="A183" s="1">
        <v>136</v>
      </c>
      <c r="B183" s="38" t="s">
        <v>173</v>
      </c>
      <c r="C183" s="1" t="s">
        <v>6</v>
      </c>
      <c r="D183" s="2" t="s">
        <v>550</v>
      </c>
      <c r="E183" s="2" t="s">
        <v>172</v>
      </c>
      <c r="F183" s="1" t="s">
        <v>7</v>
      </c>
      <c r="G183" s="3">
        <v>20000</v>
      </c>
      <c r="H183" s="3">
        <v>608</v>
      </c>
      <c r="I183" s="3">
        <v>574</v>
      </c>
      <c r="J183" s="3">
        <v>0</v>
      </c>
      <c r="K183" s="3">
        <v>175</v>
      </c>
      <c r="L183" s="3">
        <f t="shared" si="37"/>
        <v>18643</v>
      </c>
    </row>
    <row r="184" spans="1:12" x14ac:dyDescent="0.3">
      <c r="A184" s="1">
        <v>137</v>
      </c>
      <c r="B184" s="38" t="s">
        <v>174</v>
      </c>
      <c r="C184" s="1" t="s">
        <v>8</v>
      </c>
      <c r="D184" s="2" t="s">
        <v>14</v>
      </c>
      <c r="E184" s="2" t="s">
        <v>172</v>
      </c>
      <c r="F184" s="1" t="s">
        <v>7</v>
      </c>
      <c r="G184" s="3">
        <v>16500</v>
      </c>
      <c r="H184" s="3">
        <v>501.6</v>
      </c>
      <c r="I184" s="3">
        <v>473.55</v>
      </c>
      <c r="J184" s="3">
        <v>0</v>
      </c>
      <c r="K184" s="3">
        <v>175</v>
      </c>
      <c r="L184" s="3">
        <f t="shared" si="37"/>
        <v>15349.85</v>
      </c>
    </row>
    <row r="185" spans="1:12" x14ac:dyDescent="0.3">
      <c r="A185" s="1">
        <v>138</v>
      </c>
      <c r="B185" s="38" t="s">
        <v>175</v>
      </c>
      <c r="C185" s="1" t="s">
        <v>6</v>
      </c>
      <c r="D185" s="2" t="s">
        <v>122</v>
      </c>
      <c r="E185" s="2" t="s">
        <v>172</v>
      </c>
      <c r="F185" s="1" t="s">
        <v>7</v>
      </c>
      <c r="G185" s="3">
        <v>16500</v>
      </c>
      <c r="H185" s="3">
        <v>501.6</v>
      </c>
      <c r="I185" s="3">
        <v>473.55</v>
      </c>
      <c r="J185" s="3">
        <v>0</v>
      </c>
      <c r="K185" s="3">
        <v>175</v>
      </c>
      <c r="L185" s="3">
        <f t="shared" si="37"/>
        <v>15349.85</v>
      </c>
    </row>
    <row r="186" spans="1:12" x14ac:dyDescent="0.3">
      <c r="A186" s="1">
        <v>139</v>
      </c>
      <c r="B186" s="38" t="s">
        <v>176</v>
      </c>
      <c r="C186" s="1" t="s">
        <v>6</v>
      </c>
      <c r="D186" s="2" t="s">
        <v>122</v>
      </c>
      <c r="E186" s="2" t="s">
        <v>172</v>
      </c>
      <c r="F186" s="1" t="s">
        <v>7</v>
      </c>
      <c r="G186" s="3">
        <v>12000</v>
      </c>
      <c r="H186" s="3">
        <v>364.8</v>
      </c>
      <c r="I186" s="3">
        <v>344.4</v>
      </c>
      <c r="J186" s="3">
        <v>0</v>
      </c>
      <c r="K186" s="3">
        <v>155</v>
      </c>
      <c r="L186" s="3">
        <f t="shared" si="37"/>
        <v>11135.800000000001</v>
      </c>
    </row>
    <row r="187" spans="1:12" x14ac:dyDescent="0.3">
      <c r="A187" s="1">
        <v>140</v>
      </c>
      <c r="B187" s="38" t="s">
        <v>178</v>
      </c>
      <c r="C187" s="1" t="s">
        <v>6</v>
      </c>
      <c r="D187" s="2" t="s">
        <v>169</v>
      </c>
      <c r="E187" s="2" t="s">
        <v>172</v>
      </c>
      <c r="F187" s="1" t="s">
        <v>7</v>
      </c>
      <c r="G187" s="3">
        <v>16000</v>
      </c>
      <c r="H187" s="3">
        <v>486.4</v>
      </c>
      <c r="I187" s="3">
        <v>459.2</v>
      </c>
      <c r="J187" s="3">
        <v>0</v>
      </c>
      <c r="K187" s="3">
        <v>175</v>
      </c>
      <c r="L187" s="3">
        <f t="shared" si="37"/>
        <v>14879.4</v>
      </c>
    </row>
    <row r="188" spans="1:12" x14ac:dyDescent="0.3">
      <c r="A188" s="1">
        <v>141</v>
      </c>
      <c r="B188" s="38" t="s">
        <v>179</v>
      </c>
      <c r="C188" s="1" t="s">
        <v>6</v>
      </c>
      <c r="D188" s="2" t="s">
        <v>180</v>
      </c>
      <c r="E188" s="2" t="s">
        <v>172</v>
      </c>
      <c r="F188" s="1" t="s">
        <v>7</v>
      </c>
      <c r="G188" s="3">
        <v>13200</v>
      </c>
      <c r="H188" s="3">
        <v>401.28</v>
      </c>
      <c r="I188" s="3">
        <v>378.84</v>
      </c>
      <c r="J188" s="3">
        <v>0</v>
      </c>
      <c r="K188" s="3">
        <v>155</v>
      </c>
      <c r="L188" s="3">
        <f t="shared" si="37"/>
        <v>12264.88</v>
      </c>
    </row>
    <row r="189" spans="1:12" x14ac:dyDescent="0.3">
      <c r="A189" s="1">
        <v>142</v>
      </c>
      <c r="B189" s="38" t="s">
        <v>181</v>
      </c>
      <c r="C189" s="1" t="s">
        <v>8</v>
      </c>
      <c r="D189" s="2" t="s">
        <v>171</v>
      </c>
      <c r="E189" s="2" t="s">
        <v>172</v>
      </c>
      <c r="F189" s="1" t="s">
        <v>7</v>
      </c>
      <c r="G189" s="3">
        <v>10000</v>
      </c>
      <c r="H189" s="3">
        <v>304</v>
      </c>
      <c r="I189" s="3">
        <v>287</v>
      </c>
      <c r="J189" s="3">
        <v>0</v>
      </c>
      <c r="K189" s="3">
        <v>145</v>
      </c>
      <c r="L189" s="3">
        <f t="shared" si="37"/>
        <v>9264</v>
      </c>
    </row>
    <row r="190" spans="1:12" x14ac:dyDescent="0.3">
      <c r="A190" s="19"/>
      <c r="B190" s="22" t="s">
        <v>397</v>
      </c>
      <c r="C190" s="23"/>
      <c r="D190" s="22"/>
      <c r="E190" s="22" t="s">
        <v>572</v>
      </c>
      <c r="F190" s="11"/>
      <c r="G190" s="12">
        <f t="shared" ref="G190:L190" si="43">SUM(G183:G189)</f>
        <v>104200</v>
      </c>
      <c r="H190" s="12">
        <f t="shared" si="43"/>
        <v>3167.6799999999994</v>
      </c>
      <c r="I190" s="12">
        <f t="shared" si="43"/>
        <v>2990.54</v>
      </c>
      <c r="J190" s="12">
        <f t="shared" si="43"/>
        <v>0</v>
      </c>
      <c r="K190" s="12">
        <f t="shared" si="43"/>
        <v>1155</v>
      </c>
      <c r="L190" s="12">
        <f t="shared" si="43"/>
        <v>96886.78</v>
      </c>
    </row>
    <row r="191" spans="1:12" x14ac:dyDescent="0.3">
      <c r="A191" s="1">
        <v>143</v>
      </c>
      <c r="B191" s="2" t="s">
        <v>182</v>
      </c>
      <c r="C191" s="1" t="s">
        <v>6</v>
      </c>
      <c r="D191" s="2" t="s">
        <v>28</v>
      </c>
      <c r="E191" s="2" t="s">
        <v>499</v>
      </c>
      <c r="F191" s="1" t="s">
        <v>7</v>
      </c>
      <c r="G191" s="3">
        <v>25000</v>
      </c>
      <c r="H191" s="3">
        <v>760</v>
      </c>
      <c r="I191" s="3">
        <v>717.5</v>
      </c>
      <c r="J191" s="3">
        <v>0</v>
      </c>
      <c r="K191" s="3">
        <v>200</v>
      </c>
      <c r="L191" s="3">
        <f t="shared" si="37"/>
        <v>23322.5</v>
      </c>
    </row>
    <row r="192" spans="1:12" x14ac:dyDescent="0.3">
      <c r="A192" s="1">
        <v>144</v>
      </c>
      <c r="B192" s="2" t="s">
        <v>183</v>
      </c>
      <c r="C192" s="1" t="s">
        <v>6</v>
      </c>
      <c r="D192" s="2" t="s">
        <v>28</v>
      </c>
      <c r="E192" s="2" t="s">
        <v>499</v>
      </c>
      <c r="F192" s="1" t="s">
        <v>7</v>
      </c>
      <c r="G192" s="3">
        <v>18000</v>
      </c>
      <c r="H192" s="3">
        <v>547.20000000000005</v>
      </c>
      <c r="I192" s="3">
        <v>516.6</v>
      </c>
      <c r="J192" s="3">
        <v>0</v>
      </c>
      <c r="K192" s="3">
        <v>175</v>
      </c>
      <c r="L192" s="3">
        <f t="shared" si="37"/>
        <v>16761.2</v>
      </c>
    </row>
    <row r="193" spans="1:12" x14ac:dyDescent="0.3">
      <c r="A193" s="1">
        <v>145</v>
      </c>
      <c r="B193" s="2" t="s">
        <v>184</v>
      </c>
      <c r="C193" s="1" t="s">
        <v>6</v>
      </c>
      <c r="D193" s="2" t="s">
        <v>144</v>
      </c>
      <c r="E193" s="2" t="s">
        <v>499</v>
      </c>
      <c r="F193" s="1" t="s">
        <v>7</v>
      </c>
      <c r="G193" s="3">
        <v>20000</v>
      </c>
      <c r="H193" s="3">
        <v>608</v>
      </c>
      <c r="I193" s="3">
        <v>574</v>
      </c>
      <c r="J193" s="3">
        <v>0</v>
      </c>
      <c r="K193" s="3">
        <v>175</v>
      </c>
      <c r="L193" s="3">
        <f t="shared" si="37"/>
        <v>18643</v>
      </c>
    </row>
    <row r="194" spans="1:12" x14ac:dyDescent="0.3">
      <c r="A194" s="1">
        <v>146</v>
      </c>
      <c r="B194" s="2" t="s">
        <v>185</v>
      </c>
      <c r="C194" s="1" t="s">
        <v>6</v>
      </c>
      <c r="D194" s="2" t="s">
        <v>144</v>
      </c>
      <c r="E194" s="2" t="s">
        <v>499</v>
      </c>
      <c r="F194" s="1" t="s">
        <v>7</v>
      </c>
      <c r="G194" s="3">
        <v>20000</v>
      </c>
      <c r="H194" s="3">
        <v>608</v>
      </c>
      <c r="I194" s="3">
        <v>574</v>
      </c>
      <c r="J194" s="3">
        <v>0</v>
      </c>
      <c r="K194" s="3">
        <v>175</v>
      </c>
      <c r="L194" s="3">
        <f t="shared" si="37"/>
        <v>18643</v>
      </c>
    </row>
    <row r="195" spans="1:12" x14ac:dyDescent="0.3">
      <c r="A195" s="1">
        <v>147</v>
      </c>
      <c r="B195" s="2" t="s">
        <v>450</v>
      </c>
      <c r="C195" s="1" t="s">
        <v>6</v>
      </c>
      <c r="D195" s="2" t="s">
        <v>144</v>
      </c>
      <c r="E195" s="2" t="s">
        <v>499</v>
      </c>
      <c r="F195" s="1" t="s">
        <v>7</v>
      </c>
      <c r="G195" s="3">
        <v>16500</v>
      </c>
      <c r="H195" s="3">
        <v>501.6</v>
      </c>
      <c r="I195" s="3">
        <v>473.55</v>
      </c>
      <c r="J195" s="3">
        <v>0</v>
      </c>
      <c r="K195" s="3">
        <v>175</v>
      </c>
      <c r="L195" s="3">
        <f t="shared" si="37"/>
        <v>15349.85</v>
      </c>
    </row>
    <row r="196" spans="1:12" x14ac:dyDescent="0.3">
      <c r="A196" s="1">
        <v>148</v>
      </c>
      <c r="B196" s="2" t="s">
        <v>186</v>
      </c>
      <c r="C196" s="1" t="s">
        <v>6</v>
      </c>
      <c r="D196" s="2" t="s">
        <v>144</v>
      </c>
      <c r="E196" s="2" t="s">
        <v>499</v>
      </c>
      <c r="F196" s="1" t="s">
        <v>7</v>
      </c>
      <c r="G196" s="3">
        <v>16500</v>
      </c>
      <c r="H196" s="3">
        <v>501.6</v>
      </c>
      <c r="I196" s="3">
        <v>473.55</v>
      </c>
      <c r="J196" s="3">
        <v>0</v>
      </c>
      <c r="K196" s="3">
        <v>175</v>
      </c>
      <c r="L196" s="3">
        <f t="shared" si="37"/>
        <v>15349.85</v>
      </c>
    </row>
    <row r="197" spans="1:12" x14ac:dyDescent="0.3">
      <c r="A197" s="1">
        <v>149</v>
      </c>
      <c r="B197" s="2" t="s">
        <v>187</v>
      </c>
      <c r="C197" s="1" t="s">
        <v>8</v>
      </c>
      <c r="D197" s="2" t="s">
        <v>14</v>
      </c>
      <c r="E197" s="2" t="s">
        <v>499</v>
      </c>
      <c r="F197" s="1" t="s">
        <v>7</v>
      </c>
      <c r="G197" s="3">
        <v>16500</v>
      </c>
      <c r="H197" s="3">
        <v>501.6</v>
      </c>
      <c r="I197" s="3">
        <v>473.55</v>
      </c>
      <c r="J197" s="3">
        <v>0</v>
      </c>
      <c r="K197" s="3">
        <v>175</v>
      </c>
      <c r="L197" s="3">
        <f t="shared" si="37"/>
        <v>15349.85</v>
      </c>
    </row>
    <row r="198" spans="1:12" x14ac:dyDescent="0.3">
      <c r="A198" s="1">
        <v>150</v>
      </c>
      <c r="B198" s="2" t="s">
        <v>188</v>
      </c>
      <c r="C198" s="1" t="s">
        <v>6</v>
      </c>
      <c r="D198" s="2" t="s">
        <v>177</v>
      </c>
      <c r="E198" s="2" t="s">
        <v>499</v>
      </c>
      <c r="F198" s="1" t="s">
        <v>7</v>
      </c>
      <c r="G198" s="3">
        <v>15000</v>
      </c>
      <c r="H198" s="3">
        <v>456</v>
      </c>
      <c r="I198" s="3">
        <v>430.5</v>
      </c>
      <c r="J198" s="3">
        <v>0</v>
      </c>
      <c r="K198" s="3">
        <v>155</v>
      </c>
      <c r="L198" s="3">
        <f t="shared" si="37"/>
        <v>13958.5</v>
      </c>
    </row>
    <row r="199" spans="1:12" x14ac:dyDescent="0.3">
      <c r="A199" s="1">
        <v>151</v>
      </c>
      <c r="B199" s="2" t="s">
        <v>189</v>
      </c>
      <c r="C199" s="1" t="s">
        <v>8</v>
      </c>
      <c r="D199" s="2" t="s">
        <v>171</v>
      </c>
      <c r="E199" s="2" t="s">
        <v>499</v>
      </c>
      <c r="F199" s="1" t="s">
        <v>7</v>
      </c>
      <c r="G199" s="3">
        <v>15000</v>
      </c>
      <c r="H199" s="3">
        <v>456</v>
      </c>
      <c r="I199" s="3">
        <v>430.5</v>
      </c>
      <c r="J199" s="3">
        <v>0</v>
      </c>
      <c r="K199" s="3">
        <v>155</v>
      </c>
      <c r="L199" s="3">
        <f t="shared" si="37"/>
        <v>13958.5</v>
      </c>
    </row>
    <row r="200" spans="1:12" x14ac:dyDescent="0.3">
      <c r="A200" s="1">
        <v>152</v>
      </c>
      <c r="B200" s="2" t="s">
        <v>190</v>
      </c>
      <c r="C200" s="1" t="s">
        <v>6</v>
      </c>
      <c r="D200" s="38" t="s">
        <v>551</v>
      </c>
      <c r="E200" s="2" t="s">
        <v>499</v>
      </c>
      <c r="F200" s="1" t="s">
        <v>7</v>
      </c>
      <c r="G200" s="3">
        <v>10000</v>
      </c>
      <c r="H200" s="3">
        <v>304</v>
      </c>
      <c r="I200" s="3">
        <v>287</v>
      </c>
      <c r="J200" s="3">
        <v>0</v>
      </c>
      <c r="K200" s="3">
        <v>145</v>
      </c>
      <c r="L200" s="3">
        <f t="shared" ref="L200:L202" si="44">G200-H200-I200-J200-K200</f>
        <v>9264</v>
      </c>
    </row>
    <row r="201" spans="1:12" x14ac:dyDescent="0.3">
      <c r="A201" s="1">
        <v>153</v>
      </c>
      <c r="B201" s="2" t="s">
        <v>191</v>
      </c>
      <c r="C201" s="1" t="s">
        <v>6</v>
      </c>
      <c r="D201" s="2" t="s">
        <v>556</v>
      </c>
      <c r="E201" s="2" t="s">
        <v>499</v>
      </c>
      <c r="F201" s="1" t="s">
        <v>7</v>
      </c>
      <c r="G201" s="3">
        <v>15000</v>
      </c>
      <c r="H201" s="3">
        <v>456</v>
      </c>
      <c r="I201" s="3">
        <v>430.5</v>
      </c>
      <c r="J201" s="3">
        <v>0</v>
      </c>
      <c r="K201" s="3">
        <v>155</v>
      </c>
      <c r="L201" s="3">
        <f t="shared" si="44"/>
        <v>13958.5</v>
      </c>
    </row>
    <row r="202" spans="1:12" x14ac:dyDescent="0.3">
      <c r="A202" s="1">
        <v>154</v>
      </c>
      <c r="B202" s="2" t="s">
        <v>192</v>
      </c>
      <c r="C202" s="1" t="s">
        <v>6</v>
      </c>
      <c r="D202" s="2" t="s">
        <v>177</v>
      </c>
      <c r="E202" s="2" t="s">
        <v>499</v>
      </c>
      <c r="F202" s="1" t="s">
        <v>7</v>
      </c>
      <c r="G202" s="3">
        <v>10000</v>
      </c>
      <c r="H202" s="3">
        <v>304</v>
      </c>
      <c r="I202" s="3">
        <v>287</v>
      </c>
      <c r="J202" s="3">
        <v>0</v>
      </c>
      <c r="K202" s="3">
        <v>145</v>
      </c>
      <c r="L202" s="3">
        <f t="shared" si="44"/>
        <v>9264</v>
      </c>
    </row>
    <row r="203" spans="1:12" x14ac:dyDescent="0.3">
      <c r="A203" s="41"/>
      <c r="B203" s="20" t="s">
        <v>398</v>
      </c>
      <c r="C203" s="21"/>
      <c r="D203" s="20"/>
      <c r="E203" s="22" t="s">
        <v>354</v>
      </c>
      <c r="F203" s="11"/>
      <c r="G203" s="12">
        <f>SUM(G191:G202)</f>
        <v>197500</v>
      </c>
      <c r="H203" s="12">
        <f t="shared" ref="H203:J203" si="45">SUM(H191:H202)</f>
        <v>6004</v>
      </c>
      <c r="I203" s="12">
        <f t="shared" si="45"/>
        <v>5668.25</v>
      </c>
      <c r="J203" s="12">
        <f t="shared" si="45"/>
        <v>0</v>
      </c>
      <c r="K203" s="12">
        <f>SUM(K191:K202)</f>
        <v>2005</v>
      </c>
      <c r="L203" s="12">
        <f>SUM(L191:L202)</f>
        <v>183822.75</v>
      </c>
    </row>
    <row r="204" spans="1:12" x14ac:dyDescent="0.3">
      <c r="A204" s="1">
        <v>155</v>
      </c>
      <c r="B204" s="2" t="s">
        <v>193</v>
      </c>
      <c r="C204" s="1" t="s">
        <v>6</v>
      </c>
      <c r="D204" s="2" t="s">
        <v>552</v>
      </c>
      <c r="E204" s="2" t="s">
        <v>194</v>
      </c>
      <c r="F204" s="1" t="s">
        <v>7</v>
      </c>
      <c r="G204" s="3">
        <v>11000</v>
      </c>
      <c r="H204" s="3">
        <v>334.4</v>
      </c>
      <c r="I204" s="3">
        <v>315.7</v>
      </c>
      <c r="J204" s="3">
        <v>0</v>
      </c>
      <c r="K204" s="3">
        <v>155</v>
      </c>
      <c r="L204" s="3">
        <f t="shared" ref="L204:L214" si="46">G204-H204-I204-J204-K204</f>
        <v>10194.9</v>
      </c>
    </row>
    <row r="205" spans="1:12" x14ac:dyDescent="0.3">
      <c r="A205" s="1">
        <v>156</v>
      </c>
      <c r="B205" s="2" t="s">
        <v>195</v>
      </c>
      <c r="C205" s="1" t="s">
        <v>6</v>
      </c>
      <c r="D205" s="2" t="s">
        <v>196</v>
      </c>
      <c r="E205" s="2" t="s">
        <v>194</v>
      </c>
      <c r="F205" s="1" t="s">
        <v>7</v>
      </c>
      <c r="G205" s="3">
        <v>11000</v>
      </c>
      <c r="H205" s="3">
        <v>334.4</v>
      </c>
      <c r="I205" s="3">
        <v>315.7</v>
      </c>
      <c r="J205" s="3">
        <v>0</v>
      </c>
      <c r="K205" s="3">
        <v>155</v>
      </c>
      <c r="L205" s="3">
        <f t="shared" si="46"/>
        <v>10194.9</v>
      </c>
    </row>
    <row r="206" spans="1:12" x14ac:dyDescent="0.3">
      <c r="A206" s="1">
        <v>157</v>
      </c>
      <c r="B206" s="2" t="s">
        <v>197</v>
      </c>
      <c r="C206" s="1" t="s">
        <v>6</v>
      </c>
      <c r="D206" s="2" t="s">
        <v>177</v>
      </c>
      <c r="E206" s="2" t="s">
        <v>194</v>
      </c>
      <c r="F206" s="1" t="s">
        <v>7</v>
      </c>
      <c r="G206" s="3">
        <v>14000</v>
      </c>
      <c r="H206" s="3">
        <v>425.6</v>
      </c>
      <c r="I206" s="3">
        <v>401.8</v>
      </c>
      <c r="J206" s="3">
        <v>0</v>
      </c>
      <c r="K206" s="3">
        <v>155</v>
      </c>
      <c r="L206" s="3">
        <f t="shared" si="46"/>
        <v>13017.6</v>
      </c>
    </row>
    <row r="207" spans="1:12" x14ac:dyDescent="0.3">
      <c r="A207" s="1">
        <v>158</v>
      </c>
      <c r="B207" s="2" t="s">
        <v>198</v>
      </c>
      <c r="C207" s="1" t="s">
        <v>6</v>
      </c>
      <c r="D207" s="2" t="s">
        <v>177</v>
      </c>
      <c r="E207" s="2" t="s">
        <v>194</v>
      </c>
      <c r="F207" s="1" t="s">
        <v>7</v>
      </c>
      <c r="G207" s="3">
        <v>14000</v>
      </c>
      <c r="H207" s="3">
        <v>425.6</v>
      </c>
      <c r="I207" s="3">
        <v>401.8</v>
      </c>
      <c r="J207" s="3">
        <v>0</v>
      </c>
      <c r="K207" s="3">
        <v>155</v>
      </c>
      <c r="L207" s="3">
        <f t="shared" si="46"/>
        <v>13017.6</v>
      </c>
    </row>
    <row r="208" spans="1:12" x14ac:dyDescent="0.3">
      <c r="A208" s="1">
        <v>159</v>
      </c>
      <c r="B208" s="2" t="s">
        <v>199</v>
      </c>
      <c r="C208" s="1" t="s">
        <v>6</v>
      </c>
      <c r="D208" s="2" t="s">
        <v>200</v>
      </c>
      <c r="E208" s="2" t="s">
        <v>194</v>
      </c>
      <c r="F208" s="1" t="s">
        <v>7</v>
      </c>
      <c r="G208" s="3">
        <v>11000</v>
      </c>
      <c r="H208" s="3">
        <v>334.4</v>
      </c>
      <c r="I208" s="3">
        <v>315.7</v>
      </c>
      <c r="J208" s="3">
        <v>0</v>
      </c>
      <c r="K208" s="3">
        <v>155</v>
      </c>
      <c r="L208" s="3">
        <f t="shared" si="46"/>
        <v>10194.9</v>
      </c>
    </row>
    <row r="209" spans="1:12" x14ac:dyDescent="0.3">
      <c r="A209" s="1">
        <v>160</v>
      </c>
      <c r="B209" s="2" t="s">
        <v>201</v>
      </c>
      <c r="C209" s="1" t="s">
        <v>6</v>
      </c>
      <c r="D209" s="2" t="s">
        <v>177</v>
      </c>
      <c r="E209" s="2" t="s">
        <v>194</v>
      </c>
      <c r="F209" s="1" t="s">
        <v>7</v>
      </c>
      <c r="G209" s="3">
        <v>11000</v>
      </c>
      <c r="H209" s="3">
        <v>334.4</v>
      </c>
      <c r="I209" s="3">
        <v>315.7</v>
      </c>
      <c r="J209" s="3">
        <v>0</v>
      </c>
      <c r="K209" s="3">
        <v>155</v>
      </c>
      <c r="L209" s="3">
        <f t="shared" si="46"/>
        <v>10194.9</v>
      </c>
    </row>
    <row r="210" spans="1:12" x14ac:dyDescent="0.3">
      <c r="A210" s="1">
        <v>161</v>
      </c>
      <c r="B210" s="2" t="s">
        <v>202</v>
      </c>
      <c r="C210" s="1" t="s">
        <v>6</v>
      </c>
      <c r="D210" s="2" t="s">
        <v>177</v>
      </c>
      <c r="E210" s="2" t="s">
        <v>194</v>
      </c>
      <c r="F210" s="1" t="s">
        <v>7</v>
      </c>
      <c r="G210" s="3">
        <v>11000</v>
      </c>
      <c r="H210" s="3">
        <v>334.4</v>
      </c>
      <c r="I210" s="3">
        <v>315.7</v>
      </c>
      <c r="J210" s="3">
        <v>0</v>
      </c>
      <c r="K210" s="3">
        <v>155</v>
      </c>
      <c r="L210" s="3">
        <f t="shared" si="46"/>
        <v>10194.9</v>
      </c>
    </row>
    <row r="211" spans="1:12" x14ac:dyDescent="0.3">
      <c r="A211" s="1">
        <v>162</v>
      </c>
      <c r="B211" s="2" t="s">
        <v>203</v>
      </c>
      <c r="C211" s="1" t="s">
        <v>6</v>
      </c>
      <c r="D211" s="2" t="s">
        <v>200</v>
      </c>
      <c r="E211" s="2" t="s">
        <v>194</v>
      </c>
      <c r="F211" s="1" t="s">
        <v>7</v>
      </c>
      <c r="G211" s="3">
        <v>11000</v>
      </c>
      <c r="H211" s="3">
        <v>334.4</v>
      </c>
      <c r="I211" s="3">
        <v>315.7</v>
      </c>
      <c r="J211" s="3">
        <v>0</v>
      </c>
      <c r="K211" s="3">
        <v>155</v>
      </c>
      <c r="L211" s="3">
        <f t="shared" si="46"/>
        <v>10194.9</v>
      </c>
    </row>
    <row r="212" spans="1:12" x14ac:dyDescent="0.3">
      <c r="A212" s="1">
        <v>163</v>
      </c>
      <c r="B212" s="2" t="s">
        <v>204</v>
      </c>
      <c r="C212" s="1" t="s">
        <v>6</v>
      </c>
      <c r="D212" s="2" t="s">
        <v>177</v>
      </c>
      <c r="E212" s="2" t="s">
        <v>194</v>
      </c>
      <c r="F212" s="1" t="s">
        <v>7</v>
      </c>
      <c r="G212" s="3">
        <v>11000</v>
      </c>
      <c r="H212" s="3">
        <v>334.4</v>
      </c>
      <c r="I212" s="3">
        <v>315.7</v>
      </c>
      <c r="J212" s="3">
        <v>0</v>
      </c>
      <c r="K212" s="3">
        <v>155</v>
      </c>
      <c r="L212" s="3">
        <f t="shared" si="46"/>
        <v>10194.9</v>
      </c>
    </row>
    <row r="213" spans="1:12" x14ac:dyDescent="0.3">
      <c r="A213" s="1">
        <v>164</v>
      </c>
      <c r="B213" s="2" t="s">
        <v>205</v>
      </c>
      <c r="C213" s="1" t="s">
        <v>6</v>
      </c>
      <c r="D213" s="2" t="s">
        <v>180</v>
      </c>
      <c r="E213" s="2" t="s">
        <v>194</v>
      </c>
      <c r="F213" s="1" t="s">
        <v>7</v>
      </c>
      <c r="G213" s="3">
        <v>11000</v>
      </c>
      <c r="H213" s="3">
        <v>334.4</v>
      </c>
      <c r="I213" s="3">
        <v>315.7</v>
      </c>
      <c r="J213" s="3">
        <v>0</v>
      </c>
      <c r="K213" s="3">
        <v>155</v>
      </c>
      <c r="L213" s="3">
        <f t="shared" si="46"/>
        <v>10194.9</v>
      </c>
    </row>
    <row r="214" spans="1:12" x14ac:dyDescent="0.3">
      <c r="A214" s="1">
        <v>165</v>
      </c>
      <c r="B214" s="2" t="s">
        <v>206</v>
      </c>
      <c r="C214" s="1" t="s">
        <v>6</v>
      </c>
      <c r="D214" s="2" t="s">
        <v>177</v>
      </c>
      <c r="E214" s="2" t="s">
        <v>194</v>
      </c>
      <c r="F214" s="1" t="s">
        <v>7</v>
      </c>
      <c r="G214" s="3">
        <v>10000</v>
      </c>
      <c r="H214" s="3">
        <v>304</v>
      </c>
      <c r="I214" s="3">
        <v>287</v>
      </c>
      <c r="J214" s="3">
        <v>0</v>
      </c>
      <c r="K214" s="3">
        <v>145</v>
      </c>
      <c r="L214" s="3">
        <f t="shared" si="46"/>
        <v>9264</v>
      </c>
    </row>
    <row r="215" spans="1:12" x14ac:dyDescent="0.3">
      <c r="A215" s="19"/>
      <c r="B215" s="18" t="s">
        <v>399</v>
      </c>
      <c r="C215" s="32"/>
      <c r="D215" s="18"/>
      <c r="E215" s="18" t="s">
        <v>363</v>
      </c>
      <c r="F215" s="11"/>
      <c r="G215" s="12">
        <f>SUM(G204:G214)</f>
        <v>126000</v>
      </c>
      <c r="H215" s="12">
        <f t="shared" ref="H215:J215" si="47">SUM(H204:H214)</f>
        <v>3830.4000000000005</v>
      </c>
      <c r="I215" s="12">
        <f t="shared" si="47"/>
        <v>3616.1999999999994</v>
      </c>
      <c r="J215" s="12">
        <f t="shared" si="47"/>
        <v>0</v>
      </c>
      <c r="K215" s="12">
        <f>SUM(K204:K214)</f>
        <v>1695</v>
      </c>
      <c r="L215" s="12">
        <f>SUM(L204:L214)</f>
        <v>116858.39999999998</v>
      </c>
    </row>
    <row r="216" spans="1:12" x14ac:dyDescent="0.3">
      <c r="A216" s="1">
        <v>166</v>
      </c>
      <c r="B216" s="2" t="s">
        <v>207</v>
      </c>
      <c r="C216" s="1" t="s">
        <v>6</v>
      </c>
      <c r="D216" s="2" t="s">
        <v>485</v>
      </c>
      <c r="E216" s="2" t="s">
        <v>486</v>
      </c>
      <c r="F216" s="1" t="s">
        <v>7</v>
      </c>
      <c r="G216" s="3">
        <v>25000</v>
      </c>
      <c r="H216" s="3">
        <v>760</v>
      </c>
      <c r="I216" s="3">
        <v>717.5</v>
      </c>
      <c r="J216" s="3">
        <v>0</v>
      </c>
      <c r="K216" s="3">
        <v>200</v>
      </c>
      <c r="L216" s="3">
        <v>23322.5</v>
      </c>
    </row>
    <row r="217" spans="1:12" x14ac:dyDescent="0.3">
      <c r="A217" s="1">
        <v>167</v>
      </c>
      <c r="B217" s="2" t="s">
        <v>208</v>
      </c>
      <c r="C217" s="1" t="s">
        <v>6</v>
      </c>
      <c r="D217" s="62" t="s">
        <v>553</v>
      </c>
      <c r="E217" s="2" t="s">
        <v>486</v>
      </c>
      <c r="F217" s="1" t="s">
        <v>7</v>
      </c>
      <c r="G217" s="3">
        <v>15000</v>
      </c>
      <c r="H217" s="3">
        <v>456</v>
      </c>
      <c r="I217" s="3">
        <v>430.5</v>
      </c>
      <c r="J217" s="3">
        <v>0</v>
      </c>
      <c r="K217" s="3">
        <v>155</v>
      </c>
      <c r="L217" s="3">
        <v>13958.5</v>
      </c>
    </row>
    <row r="218" spans="1:12" x14ac:dyDescent="0.3">
      <c r="A218" s="1">
        <v>168</v>
      </c>
      <c r="B218" s="2" t="s">
        <v>209</v>
      </c>
      <c r="C218" s="1" t="s">
        <v>6</v>
      </c>
      <c r="D218" s="2" t="s">
        <v>28</v>
      </c>
      <c r="E218" s="2" t="s">
        <v>486</v>
      </c>
      <c r="F218" s="1" t="s">
        <v>7</v>
      </c>
      <c r="G218" s="3">
        <v>16500</v>
      </c>
      <c r="H218" s="3">
        <v>501.6</v>
      </c>
      <c r="I218" s="3">
        <v>473.55</v>
      </c>
      <c r="J218" s="3">
        <v>0</v>
      </c>
      <c r="K218" s="3">
        <v>175</v>
      </c>
      <c r="L218" s="3">
        <v>15349.85</v>
      </c>
    </row>
    <row r="219" spans="1:12" x14ac:dyDescent="0.3">
      <c r="A219" s="1">
        <v>169</v>
      </c>
      <c r="B219" s="2" t="s">
        <v>210</v>
      </c>
      <c r="C219" s="1" t="s">
        <v>8</v>
      </c>
      <c r="D219" s="2" t="s">
        <v>14</v>
      </c>
      <c r="E219" s="2" t="s">
        <v>486</v>
      </c>
      <c r="F219" s="1" t="s">
        <v>7</v>
      </c>
      <c r="G219" s="3">
        <v>25200</v>
      </c>
      <c r="H219" s="3">
        <v>766.08</v>
      </c>
      <c r="I219" s="3">
        <v>723.24</v>
      </c>
      <c r="J219" s="3">
        <v>0</v>
      </c>
      <c r="K219" s="3">
        <v>200</v>
      </c>
      <c r="L219" s="3">
        <v>23510.68</v>
      </c>
    </row>
    <row r="220" spans="1:12" x14ac:dyDescent="0.3">
      <c r="A220" s="1">
        <v>170</v>
      </c>
      <c r="B220" s="2" t="s">
        <v>211</v>
      </c>
      <c r="C220" s="1" t="s">
        <v>6</v>
      </c>
      <c r="D220" s="2" t="s">
        <v>177</v>
      </c>
      <c r="E220" s="2" t="s">
        <v>486</v>
      </c>
      <c r="F220" s="1" t="s">
        <v>7</v>
      </c>
      <c r="G220" s="3">
        <v>12000</v>
      </c>
      <c r="H220" s="3">
        <v>364.8</v>
      </c>
      <c r="I220" s="3">
        <v>344.4</v>
      </c>
      <c r="J220" s="3">
        <v>0</v>
      </c>
      <c r="K220" s="3">
        <v>155</v>
      </c>
      <c r="L220" s="3">
        <v>11135.8</v>
      </c>
    </row>
    <row r="221" spans="1:12" x14ac:dyDescent="0.3">
      <c r="A221" s="1">
        <v>171</v>
      </c>
      <c r="B221" s="2" t="s">
        <v>212</v>
      </c>
      <c r="C221" s="1" t="s">
        <v>6</v>
      </c>
      <c r="D221" s="2" t="s">
        <v>177</v>
      </c>
      <c r="E221" s="2" t="s">
        <v>486</v>
      </c>
      <c r="F221" s="1" t="s">
        <v>7</v>
      </c>
      <c r="G221" s="3">
        <v>10000</v>
      </c>
      <c r="H221" s="3">
        <v>304</v>
      </c>
      <c r="I221" s="3">
        <v>287</v>
      </c>
      <c r="J221" s="3">
        <v>0</v>
      </c>
      <c r="K221" s="3">
        <v>145</v>
      </c>
      <c r="L221" s="3">
        <v>9264</v>
      </c>
    </row>
    <row r="222" spans="1:12" x14ac:dyDescent="0.3">
      <c r="A222" s="1">
        <v>172</v>
      </c>
      <c r="B222" s="2" t="s">
        <v>213</v>
      </c>
      <c r="C222" s="1" t="s">
        <v>6</v>
      </c>
      <c r="D222" s="62" t="s">
        <v>554</v>
      </c>
      <c r="E222" s="2" t="s">
        <v>486</v>
      </c>
      <c r="F222" s="1" t="s">
        <v>7</v>
      </c>
      <c r="G222" s="3">
        <v>10000</v>
      </c>
      <c r="H222" s="3">
        <v>304</v>
      </c>
      <c r="I222" s="3">
        <v>287</v>
      </c>
      <c r="J222" s="3">
        <v>0</v>
      </c>
      <c r="K222" s="3">
        <v>145</v>
      </c>
      <c r="L222" s="3">
        <v>9264</v>
      </c>
    </row>
    <row r="223" spans="1:12" x14ac:dyDescent="0.3">
      <c r="A223" s="1">
        <v>173</v>
      </c>
      <c r="B223" s="2" t="s">
        <v>214</v>
      </c>
      <c r="C223" s="1" t="s">
        <v>6</v>
      </c>
      <c r="D223" s="62" t="s">
        <v>554</v>
      </c>
      <c r="E223" s="2" t="s">
        <v>486</v>
      </c>
      <c r="F223" s="1" t="s">
        <v>7</v>
      </c>
      <c r="G223" s="3">
        <v>10000</v>
      </c>
      <c r="H223" s="3">
        <v>304</v>
      </c>
      <c r="I223" s="3">
        <v>287</v>
      </c>
      <c r="J223" s="3">
        <v>0</v>
      </c>
      <c r="K223" s="3">
        <v>145</v>
      </c>
      <c r="L223" s="3">
        <v>9264</v>
      </c>
    </row>
    <row r="224" spans="1:12" x14ac:dyDescent="0.3">
      <c r="A224" s="1">
        <v>174</v>
      </c>
      <c r="B224" s="2" t="s">
        <v>215</v>
      </c>
      <c r="C224" s="1" t="s">
        <v>6</v>
      </c>
      <c r="D224" s="62" t="s">
        <v>554</v>
      </c>
      <c r="E224" s="2" t="s">
        <v>486</v>
      </c>
      <c r="F224" s="1" t="s">
        <v>7</v>
      </c>
      <c r="G224" s="3">
        <v>10000</v>
      </c>
      <c r="H224" s="3">
        <v>304</v>
      </c>
      <c r="I224" s="3">
        <v>287</v>
      </c>
      <c r="J224" s="3">
        <v>0</v>
      </c>
      <c r="K224" s="3">
        <v>145</v>
      </c>
      <c r="L224" s="3">
        <v>9264</v>
      </c>
    </row>
    <row r="225" spans="1:12" x14ac:dyDescent="0.3">
      <c r="A225" s="1">
        <v>175</v>
      </c>
      <c r="B225" s="2" t="s">
        <v>216</v>
      </c>
      <c r="C225" s="1" t="s">
        <v>8</v>
      </c>
      <c r="D225" s="2" t="s">
        <v>171</v>
      </c>
      <c r="E225" s="2" t="s">
        <v>486</v>
      </c>
      <c r="F225" s="1" t="s">
        <v>7</v>
      </c>
      <c r="G225" s="3">
        <v>11000</v>
      </c>
      <c r="H225" s="3">
        <v>334.4</v>
      </c>
      <c r="I225" s="3">
        <v>315.7</v>
      </c>
      <c r="J225" s="3">
        <v>0</v>
      </c>
      <c r="K225" s="3">
        <v>155</v>
      </c>
      <c r="L225" s="3">
        <v>10194.9</v>
      </c>
    </row>
    <row r="226" spans="1:12" x14ac:dyDescent="0.3">
      <c r="A226" s="19"/>
      <c r="B226" s="18" t="s">
        <v>400</v>
      </c>
      <c r="C226" s="32"/>
      <c r="D226" s="18"/>
      <c r="E226" s="18" t="s">
        <v>371</v>
      </c>
      <c r="F226" s="11"/>
      <c r="G226" s="12">
        <f>SUM(G216:G225)</f>
        <v>144700</v>
      </c>
      <c r="H226" s="12">
        <f t="shared" ref="H226:J226" si="48">SUM(H216:H225)</f>
        <v>4398.88</v>
      </c>
      <c r="I226" s="12">
        <f t="shared" si="48"/>
        <v>4152.8900000000003</v>
      </c>
      <c r="J226" s="12">
        <f t="shared" si="48"/>
        <v>0</v>
      </c>
      <c r="K226" s="12">
        <f>SUM(K216:K225)</f>
        <v>1620</v>
      </c>
      <c r="L226" s="12">
        <f>SUM(L216:L225)</f>
        <v>134528.23000000001</v>
      </c>
    </row>
    <row r="227" spans="1:12" x14ac:dyDescent="0.3">
      <c r="A227" s="1">
        <v>176</v>
      </c>
      <c r="B227" s="2" t="s">
        <v>217</v>
      </c>
      <c r="C227" s="1" t="s">
        <v>6</v>
      </c>
      <c r="D227" s="2" t="s">
        <v>144</v>
      </c>
      <c r="E227" s="2" t="s">
        <v>500</v>
      </c>
      <c r="F227" s="1" t="s">
        <v>7</v>
      </c>
      <c r="G227" s="3">
        <v>25000</v>
      </c>
      <c r="H227" s="3">
        <v>760</v>
      </c>
      <c r="I227" s="3">
        <v>717.5</v>
      </c>
      <c r="J227" s="3">
        <v>0</v>
      </c>
      <c r="K227" s="3">
        <v>200</v>
      </c>
      <c r="L227" s="3">
        <v>23322.5</v>
      </c>
    </row>
    <row r="228" spans="1:12" x14ac:dyDescent="0.3">
      <c r="A228" s="1">
        <v>177</v>
      </c>
      <c r="B228" s="2" t="s">
        <v>218</v>
      </c>
      <c r="C228" s="1" t="s">
        <v>6</v>
      </c>
      <c r="D228" s="2" t="s">
        <v>425</v>
      </c>
      <c r="E228" s="2" t="s">
        <v>500</v>
      </c>
      <c r="F228" s="1" t="s">
        <v>7</v>
      </c>
      <c r="G228" s="3">
        <v>20000</v>
      </c>
      <c r="H228" s="3">
        <v>608</v>
      </c>
      <c r="I228" s="3">
        <v>574</v>
      </c>
      <c r="J228" s="3">
        <v>0</v>
      </c>
      <c r="K228" s="3">
        <v>175</v>
      </c>
      <c r="L228" s="3">
        <v>18643</v>
      </c>
    </row>
    <row r="229" spans="1:12" x14ac:dyDescent="0.3">
      <c r="A229" s="1">
        <v>178</v>
      </c>
      <c r="B229" s="2" t="s">
        <v>219</v>
      </c>
      <c r="C229" s="1" t="s">
        <v>6</v>
      </c>
      <c r="D229" s="2" t="s">
        <v>584</v>
      </c>
      <c r="E229" s="2" t="s">
        <v>500</v>
      </c>
      <c r="F229" s="1" t="s">
        <v>7</v>
      </c>
      <c r="G229" s="3">
        <v>16500</v>
      </c>
      <c r="H229" s="3">
        <v>501.6</v>
      </c>
      <c r="I229" s="3">
        <v>473.55</v>
      </c>
      <c r="J229" s="3">
        <v>0</v>
      </c>
      <c r="K229" s="3">
        <v>175</v>
      </c>
      <c r="L229" s="3">
        <v>15349.85</v>
      </c>
    </row>
    <row r="230" spans="1:12" x14ac:dyDescent="0.3">
      <c r="A230" s="1">
        <v>179</v>
      </c>
      <c r="B230" s="2" t="s">
        <v>220</v>
      </c>
      <c r="C230" s="1" t="s">
        <v>8</v>
      </c>
      <c r="D230" s="2" t="s">
        <v>171</v>
      </c>
      <c r="E230" s="2" t="s">
        <v>500</v>
      </c>
      <c r="F230" s="1" t="s">
        <v>7</v>
      </c>
      <c r="G230" s="3">
        <v>14000</v>
      </c>
      <c r="H230" s="3">
        <v>425.6</v>
      </c>
      <c r="I230" s="3">
        <v>401.8</v>
      </c>
      <c r="J230" s="3">
        <v>0</v>
      </c>
      <c r="K230" s="3">
        <v>155</v>
      </c>
      <c r="L230" s="3">
        <v>13017.6</v>
      </c>
    </row>
    <row r="231" spans="1:12" x14ac:dyDescent="0.3">
      <c r="A231" s="1">
        <v>180</v>
      </c>
      <c r="B231" s="2" t="s">
        <v>221</v>
      </c>
      <c r="C231" s="1" t="s">
        <v>6</v>
      </c>
      <c r="D231" s="2" t="s">
        <v>180</v>
      </c>
      <c r="E231" s="2" t="s">
        <v>500</v>
      </c>
      <c r="F231" s="1" t="s">
        <v>7</v>
      </c>
      <c r="G231" s="3">
        <v>11000</v>
      </c>
      <c r="H231" s="3">
        <v>334.4</v>
      </c>
      <c r="I231" s="3">
        <v>315.7</v>
      </c>
      <c r="J231" s="3">
        <v>0</v>
      </c>
      <c r="K231" s="3">
        <v>155</v>
      </c>
      <c r="L231" s="3">
        <v>10194.9</v>
      </c>
    </row>
    <row r="232" spans="1:12" x14ac:dyDescent="0.3">
      <c r="A232" s="1">
        <v>181</v>
      </c>
      <c r="B232" s="2" t="s">
        <v>222</v>
      </c>
      <c r="C232" s="1" t="s">
        <v>6</v>
      </c>
      <c r="D232" s="2" t="s">
        <v>585</v>
      </c>
      <c r="E232" s="2" t="s">
        <v>500</v>
      </c>
      <c r="F232" s="1" t="s">
        <v>7</v>
      </c>
      <c r="G232" s="3">
        <v>11000</v>
      </c>
      <c r="H232" s="3">
        <v>334.4</v>
      </c>
      <c r="I232" s="3">
        <v>315.7</v>
      </c>
      <c r="J232" s="3">
        <v>0</v>
      </c>
      <c r="K232" s="3">
        <v>155</v>
      </c>
      <c r="L232" s="3">
        <v>10194.9</v>
      </c>
    </row>
    <row r="233" spans="1:12" x14ac:dyDescent="0.3">
      <c r="A233" s="1">
        <v>182</v>
      </c>
      <c r="B233" s="2" t="s">
        <v>223</v>
      </c>
      <c r="C233" s="1" t="s">
        <v>6</v>
      </c>
      <c r="D233" s="2" t="s">
        <v>180</v>
      </c>
      <c r="E233" s="2" t="s">
        <v>500</v>
      </c>
      <c r="F233" s="1" t="s">
        <v>7</v>
      </c>
      <c r="G233" s="3">
        <v>11000</v>
      </c>
      <c r="H233" s="3">
        <v>334.4</v>
      </c>
      <c r="I233" s="3">
        <v>315.7</v>
      </c>
      <c r="J233" s="3">
        <v>0</v>
      </c>
      <c r="K233" s="3">
        <v>155</v>
      </c>
      <c r="L233" s="3">
        <v>10194.9</v>
      </c>
    </row>
    <row r="234" spans="1:12" x14ac:dyDescent="0.3">
      <c r="A234" s="1">
        <v>183</v>
      </c>
      <c r="B234" s="2" t="s">
        <v>224</v>
      </c>
      <c r="C234" s="1" t="s">
        <v>6</v>
      </c>
      <c r="D234" s="2" t="s">
        <v>586</v>
      </c>
      <c r="E234" s="2" t="s">
        <v>500</v>
      </c>
      <c r="F234" s="1" t="s">
        <v>7</v>
      </c>
      <c r="G234" s="3">
        <v>11000</v>
      </c>
      <c r="H234" s="3">
        <v>334.4</v>
      </c>
      <c r="I234" s="3">
        <v>315.7</v>
      </c>
      <c r="J234" s="3">
        <v>0</v>
      </c>
      <c r="K234" s="3">
        <v>155</v>
      </c>
      <c r="L234" s="3">
        <v>10194.9</v>
      </c>
    </row>
    <row r="235" spans="1:12" x14ac:dyDescent="0.3">
      <c r="A235" s="1">
        <v>184</v>
      </c>
      <c r="B235" s="2" t="s">
        <v>225</v>
      </c>
      <c r="C235" s="1" t="s">
        <v>6</v>
      </c>
      <c r="D235" s="2" t="s">
        <v>586</v>
      </c>
      <c r="E235" s="2" t="s">
        <v>500</v>
      </c>
      <c r="F235" s="1" t="s">
        <v>7</v>
      </c>
      <c r="G235" s="3">
        <v>11000</v>
      </c>
      <c r="H235" s="3">
        <v>334.4</v>
      </c>
      <c r="I235" s="3">
        <v>315.7</v>
      </c>
      <c r="J235" s="3">
        <v>0</v>
      </c>
      <c r="K235" s="3">
        <v>155</v>
      </c>
      <c r="L235" s="3">
        <v>10194.9</v>
      </c>
    </row>
    <row r="236" spans="1:12" x14ac:dyDescent="0.3">
      <c r="A236" s="1">
        <v>185</v>
      </c>
      <c r="B236" s="2" t="s">
        <v>226</v>
      </c>
      <c r="C236" s="1" t="s">
        <v>6</v>
      </c>
      <c r="D236" s="2" t="s">
        <v>180</v>
      </c>
      <c r="E236" s="2" t="s">
        <v>500</v>
      </c>
      <c r="F236" s="1" t="s">
        <v>7</v>
      </c>
      <c r="G236" s="3">
        <v>11000</v>
      </c>
      <c r="H236" s="3">
        <v>334.4</v>
      </c>
      <c r="I236" s="3">
        <v>315.7</v>
      </c>
      <c r="J236" s="3">
        <v>0</v>
      </c>
      <c r="K236" s="3">
        <v>155</v>
      </c>
      <c r="L236" s="3">
        <v>10194.9</v>
      </c>
    </row>
    <row r="237" spans="1:12" x14ac:dyDescent="0.3">
      <c r="A237" s="1">
        <v>186</v>
      </c>
      <c r="B237" s="2" t="s">
        <v>227</v>
      </c>
      <c r="C237" s="1" t="s">
        <v>8</v>
      </c>
      <c r="D237" s="2" t="s">
        <v>587</v>
      </c>
      <c r="E237" s="2" t="s">
        <v>500</v>
      </c>
      <c r="F237" s="1" t="s">
        <v>7</v>
      </c>
      <c r="G237" s="3">
        <v>10000</v>
      </c>
      <c r="H237" s="3">
        <v>304</v>
      </c>
      <c r="I237" s="3">
        <v>287</v>
      </c>
      <c r="J237" s="3">
        <v>0</v>
      </c>
      <c r="K237" s="3">
        <v>145</v>
      </c>
      <c r="L237" s="3">
        <v>9264</v>
      </c>
    </row>
    <row r="238" spans="1:12" x14ac:dyDescent="0.3">
      <c r="A238" s="1">
        <v>187</v>
      </c>
      <c r="B238" s="2" t="s">
        <v>228</v>
      </c>
      <c r="C238" s="1" t="s">
        <v>8</v>
      </c>
      <c r="D238" s="2" t="s">
        <v>587</v>
      </c>
      <c r="E238" s="2" t="s">
        <v>500</v>
      </c>
      <c r="F238" s="1" t="s">
        <v>7</v>
      </c>
      <c r="G238" s="3">
        <v>10000</v>
      </c>
      <c r="H238" s="3">
        <v>304</v>
      </c>
      <c r="I238" s="3">
        <v>287</v>
      </c>
      <c r="J238" s="3">
        <v>0</v>
      </c>
      <c r="K238" s="3">
        <v>145</v>
      </c>
      <c r="L238" s="3">
        <v>9264</v>
      </c>
    </row>
    <row r="239" spans="1:12" x14ac:dyDescent="0.3">
      <c r="A239" s="19"/>
      <c r="B239" s="33" t="s">
        <v>401</v>
      </c>
      <c r="C239" s="32"/>
      <c r="D239" s="18"/>
      <c r="E239" s="18" t="s">
        <v>583</v>
      </c>
      <c r="F239" s="11"/>
      <c r="G239" s="12">
        <f t="shared" ref="G239:L239" si="49">SUM(G227:G238)</f>
        <v>161500</v>
      </c>
      <c r="H239" s="12">
        <f t="shared" si="49"/>
        <v>4909.6000000000004</v>
      </c>
      <c r="I239" s="12">
        <f t="shared" si="49"/>
        <v>4635.0499999999993</v>
      </c>
      <c r="J239" s="12">
        <f t="shared" si="49"/>
        <v>0</v>
      </c>
      <c r="K239" s="12">
        <f t="shared" si="49"/>
        <v>1925</v>
      </c>
      <c r="L239" s="12">
        <f t="shared" si="49"/>
        <v>150030.34999999998</v>
      </c>
    </row>
    <row r="240" spans="1:12" x14ac:dyDescent="0.3">
      <c r="A240" s="1">
        <v>188</v>
      </c>
      <c r="B240" s="2" t="s">
        <v>229</v>
      </c>
      <c r="C240" s="1" t="s">
        <v>6</v>
      </c>
      <c r="D240" s="38" t="s">
        <v>555</v>
      </c>
      <c r="E240" s="2" t="s">
        <v>501</v>
      </c>
      <c r="F240" s="1" t="s">
        <v>7</v>
      </c>
      <c r="G240" s="3">
        <v>60000</v>
      </c>
      <c r="H240" s="3">
        <v>1824</v>
      </c>
      <c r="I240" s="3">
        <v>1722</v>
      </c>
      <c r="J240" s="3">
        <v>3486.65</v>
      </c>
      <c r="K240" s="3">
        <v>225</v>
      </c>
      <c r="L240" s="3">
        <f t="shared" ref="L240:L276" si="50">G240-H240-I240-J240-K240</f>
        <v>52742.35</v>
      </c>
    </row>
    <row r="241" spans="1:12" x14ac:dyDescent="0.3">
      <c r="A241" s="1">
        <v>189</v>
      </c>
      <c r="B241" s="2" t="s">
        <v>230</v>
      </c>
      <c r="C241" s="1" t="s">
        <v>6</v>
      </c>
      <c r="D241" s="2" t="s">
        <v>144</v>
      </c>
      <c r="E241" s="2" t="s">
        <v>501</v>
      </c>
      <c r="F241" s="1" t="s">
        <v>7</v>
      </c>
      <c r="G241" s="3">
        <v>25000</v>
      </c>
      <c r="H241" s="3">
        <v>760</v>
      </c>
      <c r="I241" s="3">
        <v>717.5</v>
      </c>
      <c r="J241" s="3">
        <v>0</v>
      </c>
      <c r="K241" s="3">
        <v>200</v>
      </c>
      <c r="L241" s="3">
        <f t="shared" si="50"/>
        <v>23322.5</v>
      </c>
    </row>
    <row r="242" spans="1:12" x14ac:dyDescent="0.3">
      <c r="A242" s="1">
        <v>190</v>
      </c>
      <c r="B242" s="2" t="s">
        <v>231</v>
      </c>
      <c r="C242" s="1" t="s">
        <v>6</v>
      </c>
      <c r="D242" s="2" t="s">
        <v>144</v>
      </c>
      <c r="E242" s="2" t="s">
        <v>501</v>
      </c>
      <c r="F242" s="1" t="s">
        <v>7</v>
      </c>
      <c r="G242" s="3">
        <v>20000</v>
      </c>
      <c r="H242" s="3">
        <v>608</v>
      </c>
      <c r="I242" s="3">
        <v>574</v>
      </c>
      <c r="J242" s="3">
        <v>0</v>
      </c>
      <c r="K242" s="3">
        <v>175</v>
      </c>
      <c r="L242" s="3">
        <f t="shared" si="50"/>
        <v>18643</v>
      </c>
    </row>
    <row r="243" spans="1:12" x14ac:dyDescent="0.3">
      <c r="A243" s="1">
        <v>191</v>
      </c>
      <c r="B243" s="2" t="s">
        <v>232</v>
      </c>
      <c r="C243" s="1" t="s">
        <v>6</v>
      </c>
      <c r="D243" s="2" t="s">
        <v>144</v>
      </c>
      <c r="E243" s="2" t="s">
        <v>501</v>
      </c>
      <c r="F243" s="1" t="s">
        <v>7</v>
      </c>
      <c r="G243" s="3">
        <v>16500</v>
      </c>
      <c r="H243" s="3">
        <v>501.6</v>
      </c>
      <c r="I243" s="3">
        <v>473.55</v>
      </c>
      <c r="J243" s="3">
        <v>0</v>
      </c>
      <c r="K243" s="3">
        <v>175</v>
      </c>
      <c r="L243" s="3">
        <f t="shared" si="50"/>
        <v>15349.85</v>
      </c>
    </row>
    <row r="244" spans="1:12" x14ac:dyDescent="0.3">
      <c r="A244" s="19"/>
      <c r="B244" s="31" t="s">
        <v>402</v>
      </c>
      <c r="C244" s="23"/>
      <c r="D244" s="22"/>
      <c r="E244" s="22" t="s">
        <v>502</v>
      </c>
      <c r="F244" s="49"/>
      <c r="G244" s="12">
        <f>SUM(G240:G243)</f>
        <v>121500</v>
      </c>
      <c r="H244" s="12">
        <f t="shared" ref="H244:J244" si="51">SUM(H240:H243)</f>
        <v>3693.6</v>
      </c>
      <c r="I244" s="12">
        <f t="shared" si="51"/>
        <v>3487.05</v>
      </c>
      <c r="J244" s="12">
        <f t="shared" si="51"/>
        <v>3486.65</v>
      </c>
      <c r="K244" s="12">
        <f>SUM(K240:K243)</f>
        <v>775</v>
      </c>
      <c r="L244" s="12">
        <f>SUM(L240:L243)</f>
        <v>110057.70000000001</v>
      </c>
    </row>
    <row r="245" spans="1:12" x14ac:dyDescent="0.3">
      <c r="A245" s="1">
        <v>192</v>
      </c>
      <c r="B245" s="2" t="s">
        <v>234</v>
      </c>
      <c r="C245" s="1" t="s">
        <v>6</v>
      </c>
      <c r="D245" s="2" t="s">
        <v>434</v>
      </c>
      <c r="E245" s="2" t="s">
        <v>471</v>
      </c>
      <c r="F245" s="1" t="s">
        <v>7</v>
      </c>
      <c r="G245" s="3">
        <v>40000</v>
      </c>
      <c r="H245" s="3">
        <v>1216</v>
      </c>
      <c r="I245" s="3">
        <v>1148</v>
      </c>
      <c r="J245" s="3">
        <v>442.65</v>
      </c>
      <c r="K245" s="3">
        <v>225</v>
      </c>
      <c r="L245" s="3">
        <f t="shared" si="50"/>
        <v>36968.35</v>
      </c>
    </row>
    <row r="246" spans="1:12" x14ac:dyDescent="0.3">
      <c r="A246" s="1">
        <v>193</v>
      </c>
      <c r="B246" s="2" t="s">
        <v>235</v>
      </c>
      <c r="C246" s="1" t="s">
        <v>6</v>
      </c>
      <c r="D246" s="2" t="s">
        <v>236</v>
      </c>
      <c r="E246" s="2" t="s">
        <v>471</v>
      </c>
      <c r="F246" s="1" t="s">
        <v>7</v>
      </c>
      <c r="G246" s="3">
        <v>21500</v>
      </c>
      <c r="H246" s="3">
        <v>653.6</v>
      </c>
      <c r="I246" s="3">
        <v>617.04999999999995</v>
      </c>
      <c r="J246" s="3">
        <v>0</v>
      </c>
      <c r="K246" s="3">
        <v>200</v>
      </c>
      <c r="L246" s="3">
        <f t="shared" si="50"/>
        <v>20029.350000000002</v>
      </c>
    </row>
    <row r="247" spans="1:12" x14ac:dyDescent="0.3">
      <c r="A247" s="1">
        <v>194</v>
      </c>
      <c r="B247" s="2" t="s">
        <v>237</v>
      </c>
      <c r="C247" s="1" t="s">
        <v>6</v>
      </c>
      <c r="D247" s="2" t="s">
        <v>144</v>
      </c>
      <c r="E247" s="2" t="s">
        <v>471</v>
      </c>
      <c r="F247" s="1" t="s">
        <v>7</v>
      </c>
      <c r="G247" s="3">
        <v>20000</v>
      </c>
      <c r="H247" s="3">
        <v>608</v>
      </c>
      <c r="I247" s="3">
        <v>574</v>
      </c>
      <c r="J247" s="3">
        <v>0</v>
      </c>
      <c r="K247" s="3">
        <v>175</v>
      </c>
      <c r="L247" s="3">
        <f t="shared" si="50"/>
        <v>18643</v>
      </c>
    </row>
    <row r="248" spans="1:12" x14ac:dyDescent="0.3">
      <c r="A248" s="1">
        <v>195</v>
      </c>
      <c r="B248" s="2" t="s">
        <v>238</v>
      </c>
      <c r="C248" s="1" t="s">
        <v>6</v>
      </c>
      <c r="D248" s="2" t="s">
        <v>144</v>
      </c>
      <c r="E248" s="2" t="s">
        <v>471</v>
      </c>
      <c r="F248" s="1" t="s">
        <v>7</v>
      </c>
      <c r="G248" s="3">
        <v>18000</v>
      </c>
      <c r="H248" s="3">
        <v>547.20000000000005</v>
      </c>
      <c r="I248" s="3">
        <v>516.6</v>
      </c>
      <c r="J248" s="3">
        <v>0</v>
      </c>
      <c r="K248" s="3">
        <v>175</v>
      </c>
      <c r="L248" s="3">
        <f t="shared" si="50"/>
        <v>16761.2</v>
      </c>
    </row>
    <row r="249" spans="1:12" x14ac:dyDescent="0.3">
      <c r="A249" s="1">
        <v>196</v>
      </c>
      <c r="B249" s="2" t="s">
        <v>239</v>
      </c>
      <c r="C249" s="1" t="s">
        <v>8</v>
      </c>
      <c r="D249" s="2" t="s">
        <v>14</v>
      </c>
      <c r="E249" s="2" t="s">
        <v>471</v>
      </c>
      <c r="F249" s="1" t="s">
        <v>7</v>
      </c>
      <c r="G249" s="3">
        <v>16500</v>
      </c>
      <c r="H249" s="3">
        <v>501.6</v>
      </c>
      <c r="I249" s="3">
        <v>473.55</v>
      </c>
      <c r="J249" s="3">
        <v>0</v>
      </c>
      <c r="K249" s="3">
        <v>175</v>
      </c>
      <c r="L249" s="3">
        <f t="shared" si="50"/>
        <v>15349.85</v>
      </c>
    </row>
    <row r="250" spans="1:12" x14ac:dyDescent="0.3">
      <c r="A250" s="1">
        <v>197</v>
      </c>
      <c r="B250" s="2" t="s">
        <v>240</v>
      </c>
      <c r="C250" s="1" t="s">
        <v>6</v>
      </c>
      <c r="D250" s="2" t="s">
        <v>23</v>
      </c>
      <c r="E250" s="2" t="s">
        <v>471</v>
      </c>
      <c r="F250" s="1" t="s">
        <v>7</v>
      </c>
      <c r="G250" s="3">
        <v>25000</v>
      </c>
      <c r="H250" s="3">
        <v>760</v>
      </c>
      <c r="I250" s="3">
        <v>717.5</v>
      </c>
      <c r="J250" s="3">
        <v>0</v>
      </c>
      <c r="K250" s="3">
        <v>200</v>
      </c>
      <c r="L250" s="3">
        <f t="shared" si="50"/>
        <v>23322.5</v>
      </c>
    </row>
    <row r="251" spans="1:12" x14ac:dyDescent="0.3">
      <c r="A251" s="1">
        <v>198</v>
      </c>
      <c r="B251" s="2" t="s">
        <v>469</v>
      </c>
      <c r="C251" s="1" t="s">
        <v>6</v>
      </c>
      <c r="D251" s="2" t="s">
        <v>556</v>
      </c>
      <c r="E251" s="2" t="s">
        <v>471</v>
      </c>
      <c r="F251" s="1" t="s">
        <v>7</v>
      </c>
      <c r="G251" s="3">
        <v>15000</v>
      </c>
      <c r="H251" s="3">
        <v>456</v>
      </c>
      <c r="I251" s="3">
        <v>430.5</v>
      </c>
      <c r="J251" s="3">
        <v>0</v>
      </c>
      <c r="K251" s="3">
        <v>155</v>
      </c>
      <c r="L251" s="3">
        <f t="shared" si="50"/>
        <v>13958.5</v>
      </c>
    </row>
    <row r="252" spans="1:12" x14ac:dyDescent="0.3">
      <c r="A252" s="1">
        <v>199</v>
      </c>
      <c r="B252" s="2" t="s">
        <v>470</v>
      </c>
      <c r="C252" s="1" t="s">
        <v>6</v>
      </c>
      <c r="D252" s="2" t="s">
        <v>177</v>
      </c>
      <c r="E252" s="2" t="s">
        <v>471</v>
      </c>
      <c r="F252" s="1" t="s">
        <v>7</v>
      </c>
      <c r="G252" s="3">
        <v>14000</v>
      </c>
      <c r="H252" s="3">
        <v>425.6</v>
      </c>
      <c r="I252" s="3">
        <v>401.8</v>
      </c>
      <c r="J252" s="3">
        <v>0</v>
      </c>
      <c r="K252" s="3">
        <v>155</v>
      </c>
      <c r="L252" s="3">
        <f t="shared" si="50"/>
        <v>13017.6</v>
      </c>
    </row>
    <row r="253" spans="1:12" x14ac:dyDescent="0.3">
      <c r="A253" s="1">
        <v>200</v>
      </c>
      <c r="B253" s="2" t="s">
        <v>241</v>
      </c>
      <c r="C253" s="1" t="s">
        <v>6</v>
      </c>
      <c r="D253" s="2" t="s">
        <v>177</v>
      </c>
      <c r="E253" s="2" t="s">
        <v>471</v>
      </c>
      <c r="F253" s="1" t="s">
        <v>7</v>
      </c>
      <c r="G253" s="3">
        <v>14000</v>
      </c>
      <c r="H253" s="3">
        <v>425.6</v>
      </c>
      <c r="I253" s="3">
        <v>401.8</v>
      </c>
      <c r="J253" s="3">
        <v>0</v>
      </c>
      <c r="K253" s="3">
        <v>155</v>
      </c>
      <c r="L253" s="3">
        <f t="shared" si="50"/>
        <v>13017.6</v>
      </c>
    </row>
    <row r="254" spans="1:12" x14ac:dyDescent="0.3">
      <c r="A254" s="1">
        <v>201</v>
      </c>
      <c r="B254" s="2" t="s">
        <v>242</v>
      </c>
      <c r="C254" s="1" t="s">
        <v>6</v>
      </c>
      <c r="D254" s="2" t="s">
        <v>177</v>
      </c>
      <c r="E254" s="2" t="s">
        <v>471</v>
      </c>
      <c r="F254" s="1" t="s">
        <v>7</v>
      </c>
      <c r="G254" s="3">
        <v>14000</v>
      </c>
      <c r="H254" s="3">
        <v>425.6</v>
      </c>
      <c r="I254" s="3">
        <v>401.8</v>
      </c>
      <c r="J254" s="3">
        <v>0</v>
      </c>
      <c r="K254" s="3">
        <v>155</v>
      </c>
      <c r="L254" s="3">
        <f t="shared" si="50"/>
        <v>13017.6</v>
      </c>
    </row>
    <row r="255" spans="1:12" x14ac:dyDescent="0.3">
      <c r="A255" s="1">
        <v>202</v>
      </c>
      <c r="B255" s="2" t="s">
        <v>451</v>
      </c>
      <c r="C255" s="1" t="s">
        <v>8</v>
      </c>
      <c r="D255" s="2" t="s">
        <v>35</v>
      </c>
      <c r="E255" s="2" t="s">
        <v>471</v>
      </c>
      <c r="F255" s="1" t="s">
        <v>7</v>
      </c>
      <c r="G255" s="3">
        <v>16000</v>
      </c>
      <c r="H255" s="3">
        <v>486.4</v>
      </c>
      <c r="I255" s="3">
        <v>459.2</v>
      </c>
      <c r="J255" s="3">
        <v>0</v>
      </c>
      <c r="K255" s="3">
        <v>175</v>
      </c>
      <c r="L255" s="3">
        <f t="shared" si="50"/>
        <v>14879.4</v>
      </c>
    </row>
    <row r="256" spans="1:12" x14ac:dyDescent="0.3">
      <c r="A256" s="1">
        <v>203</v>
      </c>
      <c r="B256" s="2" t="s">
        <v>243</v>
      </c>
      <c r="C256" s="1" t="s">
        <v>8</v>
      </c>
      <c r="D256" s="2" t="s">
        <v>171</v>
      </c>
      <c r="E256" s="2" t="s">
        <v>471</v>
      </c>
      <c r="F256" s="1" t="s">
        <v>7</v>
      </c>
      <c r="G256" s="3">
        <v>14000</v>
      </c>
      <c r="H256" s="3">
        <v>425.6</v>
      </c>
      <c r="I256" s="3">
        <v>401.8</v>
      </c>
      <c r="J256" s="3">
        <v>0</v>
      </c>
      <c r="K256" s="3">
        <v>155</v>
      </c>
      <c r="L256" s="3">
        <f t="shared" si="50"/>
        <v>13017.6</v>
      </c>
    </row>
    <row r="257" spans="1:12" x14ac:dyDescent="0.3">
      <c r="A257" s="19"/>
      <c r="B257" s="18" t="s">
        <v>403</v>
      </c>
      <c r="C257" s="32"/>
      <c r="D257" s="18"/>
      <c r="E257" s="18" t="s">
        <v>354</v>
      </c>
      <c r="F257" s="49"/>
      <c r="G257" s="12">
        <f>SUM(G245:G256)</f>
        <v>228000</v>
      </c>
      <c r="H257" s="12">
        <f t="shared" ref="H257:J257" si="52">SUM(H245:H256)</f>
        <v>6931.2000000000007</v>
      </c>
      <c r="I257" s="12">
        <f t="shared" si="52"/>
        <v>6543.6000000000013</v>
      </c>
      <c r="J257" s="12">
        <f t="shared" si="52"/>
        <v>442.65</v>
      </c>
      <c r="K257" s="12">
        <f>SUM(K245:K256)</f>
        <v>2100</v>
      </c>
      <c r="L257" s="12">
        <f>SUM(L245:L256)</f>
        <v>211982.55000000002</v>
      </c>
    </row>
    <row r="258" spans="1:12" x14ac:dyDescent="0.3">
      <c r="A258" s="1">
        <v>204</v>
      </c>
      <c r="B258" s="2" t="s">
        <v>458</v>
      </c>
      <c r="C258" s="1" t="s">
        <v>6</v>
      </c>
      <c r="D258" s="2" t="s">
        <v>144</v>
      </c>
      <c r="E258" s="2" t="s">
        <v>503</v>
      </c>
      <c r="F258" s="1" t="s">
        <v>7</v>
      </c>
      <c r="G258" s="3">
        <v>20000</v>
      </c>
      <c r="H258" s="3">
        <v>608</v>
      </c>
      <c r="I258" s="3">
        <v>574</v>
      </c>
      <c r="J258" s="3">
        <v>0</v>
      </c>
      <c r="K258" s="3">
        <v>175</v>
      </c>
      <c r="L258" s="3">
        <f t="shared" si="50"/>
        <v>18643</v>
      </c>
    </row>
    <row r="259" spans="1:12" x14ac:dyDescent="0.3">
      <c r="A259" s="1">
        <v>205</v>
      </c>
      <c r="B259" s="2" t="s">
        <v>472</v>
      </c>
      <c r="C259" s="1" t="s">
        <v>6</v>
      </c>
      <c r="D259" s="2" t="s">
        <v>144</v>
      </c>
      <c r="E259" s="2" t="s">
        <v>503</v>
      </c>
      <c r="F259" s="1" t="s">
        <v>7</v>
      </c>
      <c r="G259" s="3">
        <v>20000</v>
      </c>
      <c r="H259" s="3">
        <v>608</v>
      </c>
      <c r="I259" s="3">
        <v>574</v>
      </c>
      <c r="J259" s="3">
        <v>0</v>
      </c>
      <c r="K259" s="3">
        <v>175</v>
      </c>
      <c r="L259" s="3">
        <f t="shared" si="50"/>
        <v>18643</v>
      </c>
    </row>
    <row r="260" spans="1:12" x14ac:dyDescent="0.3">
      <c r="A260" s="1">
        <v>206</v>
      </c>
      <c r="B260" s="2" t="s">
        <v>245</v>
      </c>
      <c r="C260" s="1" t="s">
        <v>8</v>
      </c>
      <c r="D260" s="2" t="s">
        <v>557</v>
      </c>
      <c r="E260" s="2" t="s">
        <v>503</v>
      </c>
      <c r="F260" s="1" t="s">
        <v>7</v>
      </c>
      <c r="G260" s="3">
        <v>16500</v>
      </c>
      <c r="H260" s="3">
        <v>501.6</v>
      </c>
      <c r="I260" s="3">
        <v>473.55</v>
      </c>
      <c r="J260" s="3">
        <v>0</v>
      </c>
      <c r="K260" s="3">
        <v>1752.45</v>
      </c>
      <c r="L260" s="3">
        <f t="shared" si="50"/>
        <v>13772.4</v>
      </c>
    </row>
    <row r="261" spans="1:12" x14ac:dyDescent="0.3">
      <c r="A261" s="1">
        <v>207</v>
      </c>
      <c r="B261" s="2" t="s">
        <v>246</v>
      </c>
      <c r="C261" s="1" t="s">
        <v>8</v>
      </c>
      <c r="D261" s="2" t="s">
        <v>14</v>
      </c>
      <c r="E261" s="2" t="s">
        <v>503</v>
      </c>
      <c r="F261" s="1" t="s">
        <v>7</v>
      </c>
      <c r="G261" s="3">
        <v>16500</v>
      </c>
      <c r="H261" s="3">
        <v>501.6</v>
      </c>
      <c r="I261" s="3">
        <v>473.55</v>
      </c>
      <c r="J261" s="3">
        <v>0</v>
      </c>
      <c r="K261" s="3">
        <v>175</v>
      </c>
      <c r="L261" s="3">
        <f t="shared" si="50"/>
        <v>15349.85</v>
      </c>
    </row>
    <row r="262" spans="1:12" x14ac:dyDescent="0.3">
      <c r="A262" s="1">
        <v>208</v>
      </c>
      <c r="B262" s="2" t="s">
        <v>247</v>
      </c>
      <c r="C262" s="1" t="s">
        <v>8</v>
      </c>
      <c r="D262" s="2" t="s">
        <v>558</v>
      </c>
      <c r="E262" s="2" t="s">
        <v>503</v>
      </c>
      <c r="F262" s="1" t="s">
        <v>7</v>
      </c>
      <c r="G262" s="3">
        <v>16500</v>
      </c>
      <c r="H262" s="3">
        <v>501.6</v>
      </c>
      <c r="I262" s="3">
        <v>473.55</v>
      </c>
      <c r="J262" s="3">
        <v>0</v>
      </c>
      <c r="K262" s="3">
        <v>175</v>
      </c>
      <c r="L262" s="3">
        <f t="shared" si="50"/>
        <v>15349.85</v>
      </c>
    </row>
    <row r="263" spans="1:12" x14ac:dyDescent="0.3">
      <c r="A263" s="1">
        <v>209</v>
      </c>
      <c r="B263" s="2" t="s">
        <v>248</v>
      </c>
      <c r="C263" s="1" t="s">
        <v>8</v>
      </c>
      <c r="D263" s="2" t="s">
        <v>171</v>
      </c>
      <c r="E263" s="2" t="s">
        <v>503</v>
      </c>
      <c r="F263" s="1" t="s">
        <v>7</v>
      </c>
      <c r="G263" s="3">
        <v>14000</v>
      </c>
      <c r="H263" s="3">
        <v>425.6</v>
      </c>
      <c r="I263" s="3">
        <v>401.8</v>
      </c>
      <c r="J263" s="3">
        <v>0</v>
      </c>
      <c r="K263" s="3">
        <v>155</v>
      </c>
      <c r="L263" s="3">
        <f t="shared" si="50"/>
        <v>13017.6</v>
      </c>
    </row>
    <row r="264" spans="1:12" x14ac:dyDescent="0.3">
      <c r="A264" s="1">
        <v>210</v>
      </c>
      <c r="B264" s="2" t="s">
        <v>249</v>
      </c>
      <c r="C264" s="1" t="s">
        <v>6</v>
      </c>
      <c r="D264" s="2" t="s">
        <v>196</v>
      </c>
      <c r="E264" s="2" t="s">
        <v>503</v>
      </c>
      <c r="F264" s="1" t="s">
        <v>7</v>
      </c>
      <c r="G264" s="3">
        <v>11000</v>
      </c>
      <c r="H264" s="3">
        <v>334.4</v>
      </c>
      <c r="I264" s="3">
        <v>315.7</v>
      </c>
      <c r="J264" s="3">
        <v>0</v>
      </c>
      <c r="K264" s="3">
        <v>155</v>
      </c>
      <c r="L264" s="3">
        <f t="shared" si="50"/>
        <v>10194.9</v>
      </c>
    </row>
    <row r="265" spans="1:12" x14ac:dyDescent="0.3">
      <c r="A265" s="1">
        <v>211</v>
      </c>
      <c r="B265" s="2" t="s">
        <v>250</v>
      </c>
      <c r="C265" s="1" t="s">
        <v>6</v>
      </c>
      <c r="D265" s="2" t="s">
        <v>177</v>
      </c>
      <c r="E265" s="2" t="s">
        <v>503</v>
      </c>
      <c r="F265" s="1" t="s">
        <v>7</v>
      </c>
      <c r="G265" s="3">
        <v>10000</v>
      </c>
      <c r="H265" s="3">
        <v>304</v>
      </c>
      <c r="I265" s="3">
        <v>287</v>
      </c>
      <c r="J265" s="3">
        <v>0</v>
      </c>
      <c r="K265" s="3">
        <v>145</v>
      </c>
      <c r="L265" s="3">
        <f t="shared" si="50"/>
        <v>9264</v>
      </c>
    </row>
    <row r="266" spans="1:12" x14ac:dyDescent="0.3">
      <c r="A266" s="1">
        <v>212</v>
      </c>
      <c r="B266" s="2" t="s">
        <v>251</v>
      </c>
      <c r="C266" s="1" t="s">
        <v>6</v>
      </c>
      <c r="D266" s="2" t="s">
        <v>177</v>
      </c>
      <c r="E266" s="2" t="s">
        <v>503</v>
      </c>
      <c r="F266" s="1" t="s">
        <v>7</v>
      </c>
      <c r="G266" s="3">
        <v>10000</v>
      </c>
      <c r="H266" s="3">
        <v>304</v>
      </c>
      <c r="I266" s="3">
        <v>287</v>
      </c>
      <c r="J266" s="3">
        <v>0</v>
      </c>
      <c r="K266" s="3">
        <v>145</v>
      </c>
      <c r="L266" s="3">
        <f t="shared" si="50"/>
        <v>9264</v>
      </c>
    </row>
    <row r="267" spans="1:12" x14ac:dyDescent="0.3">
      <c r="A267" s="19"/>
      <c r="B267" s="24" t="s">
        <v>404</v>
      </c>
      <c r="C267" s="23"/>
      <c r="D267" s="22"/>
      <c r="E267" s="22" t="s">
        <v>473</v>
      </c>
      <c r="F267" s="49"/>
      <c r="G267" s="12">
        <f>SUM(G258:G266)</f>
        <v>134500</v>
      </c>
      <c r="H267" s="12">
        <f t="shared" ref="H267:J267" si="53">SUM(H258:H266)</f>
        <v>4088.7999999999997</v>
      </c>
      <c r="I267" s="12">
        <f t="shared" si="53"/>
        <v>3860.15</v>
      </c>
      <c r="J267" s="12">
        <f t="shared" si="53"/>
        <v>0</v>
      </c>
      <c r="K267" s="12">
        <f>SUM(K258:K266)</f>
        <v>3052.45</v>
      </c>
      <c r="L267" s="12">
        <f>SUM(L258:L266)</f>
        <v>123498.6</v>
      </c>
    </row>
    <row r="268" spans="1:12" x14ac:dyDescent="0.3">
      <c r="A268" s="1">
        <v>213</v>
      </c>
      <c r="B268" s="2" t="s">
        <v>252</v>
      </c>
      <c r="C268" s="1" t="s">
        <v>6</v>
      </c>
      <c r="D268" s="2" t="s">
        <v>443</v>
      </c>
      <c r="E268" s="2" t="s">
        <v>504</v>
      </c>
      <c r="F268" s="1" t="s">
        <v>7</v>
      </c>
      <c r="G268" s="3">
        <v>60000</v>
      </c>
      <c r="H268" s="3">
        <v>1824</v>
      </c>
      <c r="I268" s="3">
        <v>1722</v>
      </c>
      <c r="J268" s="3">
        <v>3486.65</v>
      </c>
      <c r="K268" s="3">
        <v>225</v>
      </c>
      <c r="L268" s="3">
        <f t="shared" si="50"/>
        <v>52742.35</v>
      </c>
    </row>
    <row r="269" spans="1:12" x14ac:dyDescent="0.3">
      <c r="A269" s="1">
        <v>214</v>
      </c>
      <c r="B269" s="2" t="s">
        <v>253</v>
      </c>
      <c r="C269" s="1" t="s">
        <v>6</v>
      </c>
      <c r="D269" s="2" t="s">
        <v>28</v>
      </c>
      <c r="E269" s="2" t="s">
        <v>504</v>
      </c>
      <c r="F269" s="1" t="s">
        <v>7</v>
      </c>
      <c r="G269" s="3">
        <v>30000</v>
      </c>
      <c r="H269" s="3">
        <v>912</v>
      </c>
      <c r="I269" s="3">
        <v>861</v>
      </c>
      <c r="J269" s="3">
        <v>0</v>
      </c>
      <c r="K269" s="3">
        <v>200</v>
      </c>
      <c r="L269" s="3">
        <f t="shared" si="50"/>
        <v>28027</v>
      </c>
    </row>
    <row r="270" spans="1:12" x14ac:dyDescent="0.3">
      <c r="A270" s="1">
        <v>215</v>
      </c>
      <c r="B270" s="2" t="s">
        <v>254</v>
      </c>
      <c r="C270" s="1" t="s">
        <v>6</v>
      </c>
      <c r="D270" s="2" t="s">
        <v>28</v>
      </c>
      <c r="E270" s="2" t="s">
        <v>504</v>
      </c>
      <c r="F270" s="1" t="s">
        <v>7</v>
      </c>
      <c r="G270" s="3">
        <v>30000</v>
      </c>
      <c r="H270" s="3">
        <v>912</v>
      </c>
      <c r="I270" s="3">
        <v>861</v>
      </c>
      <c r="J270" s="3">
        <v>0</v>
      </c>
      <c r="K270" s="3">
        <v>200</v>
      </c>
      <c r="L270" s="3">
        <f t="shared" si="50"/>
        <v>28027</v>
      </c>
    </row>
    <row r="271" spans="1:12" x14ac:dyDescent="0.3">
      <c r="A271" s="1">
        <v>216</v>
      </c>
      <c r="B271" s="2" t="s">
        <v>255</v>
      </c>
      <c r="C271" s="1" t="s">
        <v>6</v>
      </c>
      <c r="D271" s="62" t="s">
        <v>559</v>
      </c>
      <c r="E271" s="2" t="s">
        <v>504</v>
      </c>
      <c r="F271" s="1" t="s">
        <v>7</v>
      </c>
      <c r="G271" s="3">
        <v>18000</v>
      </c>
      <c r="H271" s="3">
        <v>547.20000000000005</v>
      </c>
      <c r="I271" s="3">
        <v>516.6</v>
      </c>
      <c r="J271" s="3">
        <v>0</v>
      </c>
      <c r="K271" s="3">
        <v>175</v>
      </c>
      <c r="L271" s="3">
        <f t="shared" si="50"/>
        <v>16761.2</v>
      </c>
    </row>
    <row r="272" spans="1:12" x14ac:dyDescent="0.3">
      <c r="A272" s="1">
        <v>217</v>
      </c>
      <c r="B272" s="2" t="s">
        <v>256</v>
      </c>
      <c r="C272" s="1" t="s">
        <v>6</v>
      </c>
      <c r="D272" s="2" t="s">
        <v>257</v>
      </c>
      <c r="E272" s="2" t="s">
        <v>504</v>
      </c>
      <c r="F272" s="1" t="s">
        <v>7</v>
      </c>
      <c r="G272" s="3">
        <v>25000</v>
      </c>
      <c r="H272" s="3">
        <v>760</v>
      </c>
      <c r="I272" s="3">
        <v>717.5</v>
      </c>
      <c r="J272" s="3">
        <v>0</v>
      </c>
      <c r="K272" s="3">
        <v>200</v>
      </c>
      <c r="L272" s="3">
        <f t="shared" si="50"/>
        <v>23322.5</v>
      </c>
    </row>
    <row r="273" spans="1:12" x14ac:dyDescent="0.3">
      <c r="A273" s="1">
        <v>218</v>
      </c>
      <c r="B273" s="2" t="s">
        <v>258</v>
      </c>
      <c r="C273" s="1" t="s">
        <v>8</v>
      </c>
      <c r="D273" s="2" t="s">
        <v>14</v>
      </c>
      <c r="E273" s="2" t="s">
        <v>504</v>
      </c>
      <c r="F273" s="1" t="s">
        <v>7</v>
      </c>
      <c r="G273" s="3">
        <v>16000</v>
      </c>
      <c r="H273" s="3">
        <v>486.4</v>
      </c>
      <c r="I273" s="3">
        <v>459.2</v>
      </c>
      <c r="J273" s="3">
        <v>0</v>
      </c>
      <c r="K273" s="3">
        <v>175</v>
      </c>
      <c r="L273" s="3">
        <f t="shared" si="50"/>
        <v>14879.4</v>
      </c>
    </row>
    <row r="274" spans="1:12" x14ac:dyDescent="0.3">
      <c r="A274" s="1">
        <v>219</v>
      </c>
      <c r="B274" s="2" t="s">
        <v>259</v>
      </c>
      <c r="C274" s="1" t="s">
        <v>8</v>
      </c>
      <c r="D274" s="2" t="s">
        <v>14</v>
      </c>
      <c r="E274" s="2" t="s">
        <v>504</v>
      </c>
      <c r="F274" s="1" t="s">
        <v>7</v>
      </c>
      <c r="G274" s="3">
        <v>15000</v>
      </c>
      <c r="H274" s="3">
        <v>456</v>
      </c>
      <c r="I274" s="3">
        <v>430.5</v>
      </c>
      <c r="J274" s="3">
        <v>0</v>
      </c>
      <c r="K274" s="3">
        <v>155</v>
      </c>
      <c r="L274" s="3">
        <f t="shared" si="50"/>
        <v>13958.5</v>
      </c>
    </row>
    <row r="275" spans="1:12" x14ac:dyDescent="0.3">
      <c r="A275" s="1">
        <v>220</v>
      </c>
      <c r="B275" s="2" t="s">
        <v>260</v>
      </c>
      <c r="C275" s="1" t="s">
        <v>8</v>
      </c>
      <c r="D275" s="2" t="s">
        <v>171</v>
      </c>
      <c r="E275" s="2" t="s">
        <v>504</v>
      </c>
      <c r="F275" s="1" t="s">
        <v>7</v>
      </c>
      <c r="G275" s="3">
        <v>14000</v>
      </c>
      <c r="H275" s="3">
        <v>425.6</v>
      </c>
      <c r="I275" s="3">
        <v>401.8</v>
      </c>
      <c r="J275" s="3">
        <v>0</v>
      </c>
      <c r="K275" s="3">
        <v>155</v>
      </c>
      <c r="L275" s="3">
        <f t="shared" si="50"/>
        <v>13017.6</v>
      </c>
    </row>
    <row r="276" spans="1:12" x14ac:dyDescent="0.3">
      <c r="A276" s="1">
        <v>221</v>
      </c>
      <c r="B276" s="2" t="s">
        <v>261</v>
      </c>
      <c r="C276" s="1" t="s">
        <v>6</v>
      </c>
      <c r="D276" s="2" t="s">
        <v>144</v>
      </c>
      <c r="E276" s="2" t="s">
        <v>504</v>
      </c>
      <c r="F276" s="1" t="s">
        <v>7</v>
      </c>
      <c r="G276" s="3">
        <v>13200</v>
      </c>
      <c r="H276" s="3">
        <v>401.28</v>
      </c>
      <c r="I276" s="3">
        <v>378.84</v>
      </c>
      <c r="J276" s="3">
        <v>0</v>
      </c>
      <c r="K276" s="3">
        <v>155</v>
      </c>
      <c r="L276" s="3">
        <f t="shared" si="50"/>
        <v>12264.88</v>
      </c>
    </row>
    <row r="277" spans="1:12" x14ac:dyDescent="0.3">
      <c r="A277" s="1">
        <v>222</v>
      </c>
      <c r="B277" s="2" t="s">
        <v>262</v>
      </c>
      <c r="C277" s="1" t="s">
        <v>6</v>
      </c>
      <c r="D277" s="2" t="s">
        <v>177</v>
      </c>
      <c r="E277" s="2" t="s">
        <v>504</v>
      </c>
      <c r="F277" s="1" t="s">
        <v>7</v>
      </c>
      <c r="G277" s="3">
        <v>13000</v>
      </c>
      <c r="H277" s="3">
        <v>395.2</v>
      </c>
      <c r="I277" s="3">
        <v>373.1</v>
      </c>
      <c r="J277" s="3">
        <v>0</v>
      </c>
      <c r="K277" s="3">
        <v>155</v>
      </c>
      <c r="L277" s="3">
        <f t="shared" ref="L277:L278" si="54">G277-H277-I277-J277-K277</f>
        <v>12076.699999999999</v>
      </c>
    </row>
    <row r="278" spans="1:12" x14ac:dyDescent="0.3">
      <c r="A278" s="1">
        <v>223</v>
      </c>
      <c r="B278" s="2" t="s">
        <v>263</v>
      </c>
      <c r="C278" s="1" t="s">
        <v>6</v>
      </c>
      <c r="D278" s="2" t="s">
        <v>177</v>
      </c>
      <c r="E278" s="2" t="s">
        <v>504</v>
      </c>
      <c r="F278" s="1" t="s">
        <v>7</v>
      </c>
      <c r="G278" s="3">
        <v>10000</v>
      </c>
      <c r="H278" s="3">
        <v>304</v>
      </c>
      <c r="I278" s="3">
        <v>287</v>
      </c>
      <c r="J278" s="3">
        <v>0</v>
      </c>
      <c r="K278" s="3">
        <v>145</v>
      </c>
      <c r="L278" s="3">
        <f t="shared" si="54"/>
        <v>9264</v>
      </c>
    </row>
    <row r="279" spans="1:12" x14ac:dyDescent="0.3">
      <c r="A279" s="19"/>
      <c r="B279" s="24" t="s">
        <v>405</v>
      </c>
      <c r="C279" s="13"/>
      <c r="D279" s="22"/>
      <c r="E279" s="22" t="s">
        <v>363</v>
      </c>
      <c r="F279" s="49"/>
      <c r="G279" s="12">
        <f>SUM(G268:G278)</f>
        <v>244200</v>
      </c>
      <c r="H279" s="12">
        <f t="shared" ref="H279:J279" si="55">SUM(H268:H278)</f>
        <v>7423.6799999999994</v>
      </c>
      <c r="I279" s="12">
        <f t="shared" si="55"/>
        <v>7008.5400000000009</v>
      </c>
      <c r="J279" s="12">
        <f t="shared" si="55"/>
        <v>3486.65</v>
      </c>
      <c r="K279" s="12">
        <f>SUM(K268:K278)</f>
        <v>1940</v>
      </c>
      <c r="L279" s="12">
        <f>SUM(L268:L278)</f>
        <v>224341.13</v>
      </c>
    </row>
    <row r="280" spans="1:12" x14ac:dyDescent="0.3">
      <c r="A280" s="1">
        <v>224</v>
      </c>
      <c r="B280" s="2" t="s">
        <v>264</v>
      </c>
      <c r="C280" s="1" t="s">
        <v>6</v>
      </c>
      <c r="D280" s="2" t="s">
        <v>434</v>
      </c>
      <c r="E280" s="2" t="s">
        <v>517</v>
      </c>
      <c r="F280" s="1" t="s">
        <v>7</v>
      </c>
      <c r="G280" s="3">
        <v>40000</v>
      </c>
      <c r="H280" s="3">
        <v>1216</v>
      </c>
      <c r="I280" s="3">
        <v>1148</v>
      </c>
      <c r="J280" s="3">
        <v>442.65</v>
      </c>
      <c r="K280" s="3">
        <v>225</v>
      </c>
      <c r="L280" s="3">
        <f t="shared" ref="L280:L289" si="56">G280-H280-I280-J280-K280</f>
        <v>36968.35</v>
      </c>
    </row>
    <row r="281" spans="1:12" x14ac:dyDescent="0.3">
      <c r="A281" s="1">
        <v>225</v>
      </c>
      <c r="B281" s="2" t="s">
        <v>265</v>
      </c>
      <c r="C281" s="1" t="s">
        <v>6</v>
      </c>
      <c r="D281" s="2" t="s">
        <v>144</v>
      </c>
      <c r="E281" s="2" t="s">
        <v>517</v>
      </c>
      <c r="F281" s="1" t="s">
        <v>7</v>
      </c>
      <c r="G281" s="3">
        <v>25000</v>
      </c>
      <c r="H281" s="3">
        <v>760</v>
      </c>
      <c r="I281" s="3">
        <v>717.5</v>
      </c>
      <c r="J281" s="3">
        <v>0</v>
      </c>
      <c r="K281" s="3">
        <v>200</v>
      </c>
      <c r="L281" s="3">
        <f t="shared" si="56"/>
        <v>23322.5</v>
      </c>
    </row>
    <row r="282" spans="1:12" x14ac:dyDescent="0.3">
      <c r="A282" s="1">
        <v>226</v>
      </c>
      <c r="B282" s="2" t="s">
        <v>266</v>
      </c>
      <c r="C282" s="1" t="s">
        <v>6</v>
      </c>
      <c r="D282" s="62" t="s">
        <v>560</v>
      </c>
      <c r="E282" s="2" t="s">
        <v>517</v>
      </c>
      <c r="F282" s="1" t="s">
        <v>7</v>
      </c>
      <c r="G282" s="3">
        <v>22000</v>
      </c>
      <c r="H282" s="3">
        <v>668.8</v>
      </c>
      <c r="I282" s="3">
        <v>631.4</v>
      </c>
      <c r="J282" s="3">
        <v>0</v>
      </c>
      <c r="K282" s="3">
        <v>200</v>
      </c>
      <c r="L282" s="3">
        <f t="shared" si="56"/>
        <v>20499.8</v>
      </c>
    </row>
    <row r="283" spans="1:12" x14ac:dyDescent="0.3">
      <c r="A283" s="1">
        <v>227</v>
      </c>
      <c r="B283" s="2" t="s">
        <v>267</v>
      </c>
      <c r="C283" s="1" t="s">
        <v>6</v>
      </c>
      <c r="D283" s="2" t="s">
        <v>144</v>
      </c>
      <c r="E283" s="2" t="s">
        <v>517</v>
      </c>
      <c r="F283" s="1" t="s">
        <v>7</v>
      </c>
      <c r="G283" s="3">
        <v>18000</v>
      </c>
      <c r="H283" s="3">
        <v>547.20000000000005</v>
      </c>
      <c r="I283" s="3">
        <v>516.6</v>
      </c>
      <c r="J283" s="3">
        <v>0</v>
      </c>
      <c r="K283" s="3">
        <v>175</v>
      </c>
      <c r="L283" s="3">
        <f t="shared" si="56"/>
        <v>16761.2</v>
      </c>
    </row>
    <row r="284" spans="1:12" x14ac:dyDescent="0.3">
      <c r="A284" s="1">
        <v>228</v>
      </c>
      <c r="B284" s="2" t="s">
        <v>474</v>
      </c>
      <c r="C284" s="1" t="s">
        <v>6</v>
      </c>
      <c r="D284" s="2" t="s">
        <v>144</v>
      </c>
      <c r="E284" s="2" t="s">
        <v>517</v>
      </c>
      <c r="F284" s="1" t="s">
        <v>7</v>
      </c>
      <c r="G284" s="3">
        <v>20000</v>
      </c>
      <c r="H284" s="3">
        <v>608</v>
      </c>
      <c r="I284" s="3">
        <v>574</v>
      </c>
      <c r="J284" s="3">
        <v>0</v>
      </c>
      <c r="K284" s="3">
        <v>175</v>
      </c>
      <c r="L284" s="3">
        <f t="shared" si="56"/>
        <v>18643</v>
      </c>
    </row>
    <row r="285" spans="1:12" x14ac:dyDescent="0.3">
      <c r="A285" s="1">
        <v>229</v>
      </c>
      <c r="B285" s="2" t="s">
        <v>475</v>
      </c>
      <c r="C285" s="1" t="s">
        <v>6</v>
      </c>
      <c r="D285" s="2" t="s">
        <v>144</v>
      </c>
      <c r="E285" s="2" t="s">
        <v>517</v>
      </c>
      <c r="F285" s="1" t="s">
        <v>7</v>
      </c>
      <c r="G285" s="3">
        <v>20000</v>
      </c>
      <c r="H285" s="3">
        <v>608</v>
      </c>
      <c r="I285" s="3">
        <v>574</v>
      </c>
      <c r="J285" s="3">
        <v>0</v>
      </c>
      <c r="K285" s="3">
        <v>175</v>
      </c>
      <c r="L285" s="3">
        <f t="shared" si="56"/>
        <v>18643</v>
      </c>
    </row>
    <row r="286" spans="1:12" x14ac:dyDescent="0.3">
      <c r="A286" s="1">
        <v>230</v>
      </c>
      <c r="B286" s="2" t="s">
        <v>268</v>
      </c>
      <c r="C286" s="1" t="s">
        <v>8</v>
      </c>
      <c r="D286" s="2" t="s">
        <v>14</v>
      </c>
      <c r="E286" s="2" t="s">
        <v>517</v>
      </c>
      <c r="F286" s="1" t="s">
        <v>7</v>
      </c>
      <c r="G286" s="3">
        <v>18000</v>
      </c>
      <c r="H286" s="3">
        <v>547.20000000000005</v>
      </c>
      <c r="I286" s="3">
        <v>516.6</v>
      </c>
      <c r="J286" s="3">
        <v>0</v>
      </c>
      <c r="K286" s="3">
        <v>175</v>
      </c>
      <c r="L286" s="3">
        <f t="shared" si="56"/>
        <v>16761.2</v>
      </c>
    </row>
    <row r="287" spans="1:12" x14ac:dyDescent="0.3">
      <c r="A287" s="1">
        <v>231</v>
      </c>
      <c r="B287" s="2" t="s">
        <v>269</v>
      </c>
      <c r="C287" s="1" t="s">
        <v>6</v>
      </c>
      <c r="D287" s="2" t="s">
        <v>177</v>
      </c>
      <c r="E287" s="2" t="s">
        <v>517</v>
      </c>
      <c r="F287" s="1" t="s">
        <v>7</v>
      </c>
      <c r="G287" s="3">
        <v>11000</v>
      </c>
      <c r="H287" s="3">
        <v>334.4</v>
      </c>
      <c r="I287" s="3">
        <v>315.7</v>
      </c>
      <c r="J287" s="3">
        <v>0</v>
      </c>
      <c r="K287" s="3">
        <v>155</v>
      </c>
      <c r="L287" s="3">
        <f t="shared" si="56"/>
        <v>10194.9</v>
      </c>
    </row>
    <row r="288" spans="1:12" x14ac:dyDescent="0.3">
      <c r="A288" s="1">
        <v>232</v>
      </c>
      <c r="B288" s="2" t="s">
        <v>270</v>
      </c>
      <c r="C288" s="1" t="s">
        <v>6</v>
      </c>
      <c r="D288" s="2" t="s">
        <v>180</v>
      </c>
      <c r="E288" s="2" t="s">
        <v>517</v>
      </c>
      <c r="F288" s="1" t="s">
        <v>7</v>
      </c>
      <c r="G288" s="3">
        <v>10000</v>
      </c>
      <c r="H288" s="3">
        <v>304</v>
      </c>
      <c r="I288" s="3">
        <v>287</v>
      </c>
      <c r="J288" s="3">
        <v>0</v>
      </c>
      <c r="K288" s="3">
        <v>145</v>
      </c>
      <c r="L288" s="3">
        <f t="shared" si="56"/>
        <v>9264</v>
      </c>
    </row>
    <row r="289" spans="1:12" x14ac:dyDescent="0.3">
      <c r="A289" s="1">
        <v>233</v>
      </c>
      <c r="B289" s="2" t="s">
        <v>476</v>
      </c>
      <c r="C289" s="1" t="s">
        <v>8</v>
      </c>
      <c r="D289" s="2" t="s">
        <v>171</v>
      </c>
      <c r="E289" s="2" t="s">
        <v>517</v>
      </c>
      <c r="F289" s="1" t="s">
        <v>7</v>
      </c>
      <c r="G289" s="3">
        <v>10000</v>
      </c>
      <c r="H289" s="3">
        <v>304</v>
      </c>
      <c r="I289" s="3">
        <v>287</v>
      </c>
      <c r="J289" s="3">
        <v>0</v>
      </c>
      <c r="K289" s="3">
        <v>145</v>
      </c>
      <c r="L289" s="3">
        <f t="shared" si="56"/>
        <v>9264</v>
      </c>
    </row>
    <row r="290" spans="1:12" x14ac:dyDescent="0.3">
      <c r="A290" s="19"/>
      <c r="B290" s="24" t="s">
        <v>406</v>
      </c>
      <c r="C290" s="13"/>
      <c r="D290" s="22"/>
      <c r="E290" s="22" t="s">
        <v>518</v>
      </c>
      <c r="F290" s="49"/>
      <c r="G290" s="12">
        <f>SUM(G280:G289)</f>
        <v>194000</v>
      </c>
      <c r="H290" s="12">
        <f t="shared" ref="H290:J290" si="57">SUM(H280:H289)</f>
        <v>5897.5999999999995</v>
      </c>
      <c r="I290" s="12">
        <f t="shared" si="57"/>
        <v>5567.8</v>
      </c>
      <c r="J290" s="12">
        <f t="shared" si="57"/>
        <v>442.65</v>
      </c>
      <c r="K290" s="12">
        <f>SUM(K280:K289)</f>
        <v>1770</v>
      </c>
      <c r="L290" s="12">
        <f>SUM(L280:L289)</f>
        <v>180321.94999999998</v>
      </c>
    </row>
    <row r="291" spans="1:12" x14ac:dyDescent="0.3">
      <c r="A291" s="1">
        <v>234</v>
      </c>
      <c r="B291" s="2" t="s">
        <v>271</v>
      </c>
      <c r="C291" s="1" t="s">
        <v>6</v>
      </c>
      <c r="D291" s="2" t="s">
        <v>125</v>
      </c>
      <c r="E291" s="2" t="s">
        <v>505</v>
      </c>
      <c r="F291" s="1" t="s">
        <v>7</v>
      </c>
      <c r="G291" s="3">
        <v>25000</v>
      </c>
      <c r="H291" s="3">
        <v>760</v>
      </c>
      <c r="I291" s="3">
        <v>717.5</v>
      </c>
      <c r="J291" s="3">
        <v>0</v>
      </c>
      <c r="K291" s="3">
        <v>200</v>
      </c>
      <c r="L291" s="3">
        <f t="shared" ref="L291:L298" si="58">G291-H291-I291-J291-K291</f>
        <v>23322.5</v>
      </c>
    </row>
    <row r="292" spans="1:12" x14ac:dyDescent="0.3">
      <c r="A292" s="1">
        <v>235</v>
      </c>
      <c r="B292" s="2" t="s">
        <v>272</v>
      </c>
      <c r="C292" s="1" t="s">
        <v>6</v>
      </c>
      <c r="D292" s="2" t="s">
        <v>28</v>
      </c>
      <c r="E292" s="2" t="s">
        <v>505</v>
      </c>
      <c r="F292" s="1" t="s">
        <v>7</v>
      </c>
      <c r="G292" s="3">
        <v>25000</v>
      </c>
      <c r="H292" s="3">
        <v>760</v>
      </c>
      <c r="I292" s="3">
        <v>717.5</v>
      </c>
      <c r="J292" s="3">
        <v>0</v>
      </c>
      <c r="K292" s="3">
        <v>200</v>
      </c>
      <c r="L292" s="3">
        <f t="shared" si="58"/>
        <v>23322.5</v>
      </c>
    </row>
    <row r="293" spans="1:12" x14ac:dyDescent="0.3">
      <c r="A293" s="1">
        <v>236</v>
      </c>
      <c r="B293" s="2" t="s">
        <v>273</v>
      </c>
      <c r="C293" s="1" t="s">
        <v>6</v>
      </c>
      <c r="D293" s="2" t="s">
        <v>144</v>
      </c>
      <c r="E293" s="2" t="s">
        <v>505</v>
      </c>
      <c r="F293" s="1" t="s">
        <v>7</v>
      </c>
      <c r="G293" s="3">
        <v>25000</v>
      </c>
      <c r="H293" s="3">
        <v>760</v>
      </c>
      <c r="I293" s="3">
        <v>717.5</v>
      </c>
      <c r="J293" s="3">
        <v>0</v>
      </c>
      <c r="K293" s="3">
        <v>200</v>
      </c>
      <c r="L293" s="3">
        <f t="shared" si="58"/>
        <v>23322.5</v>
      </c>
    </row>
    <row r="294" spans="1:12" x14ac:dyDescent="0.3">
      <c r="A294" s="1">
        <v>237</v>
      </c>
      <c r="B294" s="2" t="s">
        <v>274</v>
      </c>
      <c r="C294" s="1" t="s">
        <v>8</v>
      </c>
      <c r="D294" s="2" t="s">
        <v>14</v>
      </c>
      <c r="E294" s="2" t="s">
        <v>505</v>
      </c>
      <c r="F294" s="1" t="s">
        <v>7</v>
      </c>
      <c r="G294" s="3">
        <v>20000</v>
      </c>
      <c r="H294" s="3">
        <v>608</v>
      </c>
      <c r="I294" s="3">
        <v>574</v>
      </c>
      <c r="J294" s="3">
        <v>0</v>
      </c>
      <c r="K294" s="3">
        <v>175</v>
      </c>
      <c r="L294" s="3">
        <f t="shared" si="58"/>
        <v>18643</v>
      </c>
    </row>
    <row r="295" spans="1:12" x14ac:dyDescent="0.3">
      <c r="A295" s="1">
        <v>238</v>
      </c>
      <c r="B295" s="2" t="s">
        <v>275</v>
      </c>
      <c r="C295" s="1" t="s">
        <v>6</v>
      </c>
      <c r="D295" s="2" t="s">
        <v>32</v>
      </c>
      <c r="E295" s="2" t="s">
        <v>505</v>
      </c>
      <c r="F295" s="1" t="s">
        <v>7</v>
      </c>
      <c r="G295" s="3">
        <v>11000</v>
      </c>
      <c r="H295" s="3">
        <v>334.4</v>
      </c>
      <c r="I295" s="3">
        <v>315.7</v>
      </c>
      <c r="J295" s="3">
        <v>0</v>
      </c>
      <c r="K295" s="3">
        <v>155</v>
      </c>
      <c r="L295" s="3">
        <f t="shared" si="58"/>
        <v>10194.9</v>
      </c>
    </row>
    <row r="296" spans="1:12" x14ac:dyDescent="0.3">
      <c r="A296" s="1">
        <v>239</v>
      </c>
      <c r="B296" s="2" t="s">
        <v>276</v>
      </c>
      <c r="C296" s="1" t="s">
        <v>6</v>
      </c>
      <c r="D296" s="2" t="s">
        <v>200</v>
      </c>
      <c r="E296" s="2" t="s">
        <v>505</v>
      </c>
      <c r="F296" s="1" t="s">
        <v>7</v>
      </c>
      <c r="G296" s="3">
        <v>11000</v>
      </c>
      <c r="H296" s="3">
        <v>334.4</v>
      </c>
      <c r="I296" s="3">
        <v>315.7</v>
      </c>
      <c r="J296" s="3">
        <v>0</v>
      </c>
      <c r="K296" s="3">
        <v>155</v>
      </c>
      <c r="L296" s="3">
        <f t="shared" si="58"/>
        <v>10194.9</v>
      </c>
    </row>
    <row r="297" spans="1:12" x14ac:dyDescent="0.3">
      <c r="A297" s="1">
        <v>240</v>
      </c>
      <c r="B297" s="2" t="s">
        <v>277</v>
      </c>
      <c r="C297" s="1" t="s">
        <v>8</v>
      </c>
      <c r="D297" s="2" t="s">
        <v>171</v>
      </c>
      <c r="E297" s="2" t="s">
        <v>505</v>
      </c>
      <c r="F297" s="1" t="s">
        <v>7</v>
      </c>
      <c r="G297" s="3">
        <v>11000</v>
      </c>
      <c r="H297" s="3">
        <v>334.4</v>
      </c>
      <c r="I297" s="3">
        <v>315.7</v>
      </c>
      <c r="J297" s="3">
        <v>0</v>
      </c>
      <c r="K297" s="3">
        <v>155</v>
      </c>
      <c r="L297" s="3">
        <f t="shared" si="58"/>
        <v>10194.9</v>
      </c>
    </row>
    <row r="298" spans="1:12" x14ac:dyDescent="0.3">
      <c r="A298" s="1">
        <v>241</v>
      </c>
      <c r="B298" s="2" t="s">
        <v>278</v>
      </c>
      <c r="C298" s="1" t="s">
        <v>8</v>
      </c>
      <c r="D298" s="2" t="s">
        <v>171</v>
      </c>
      <c r="E298" s="2" t="s">
        <v>505</v>
      </c>
      <c r="F298" s="1" t="s">
        <v>7</v>
      </c>
      <c r="G298" s="3">
        <v>10000</v>
      </c>
      <c r="H298" s="3">
        <v>304</v>
      </c>
      <c r="I298" s="3">
        <v>287</v>
      </c>
      <c r="J298" s="3">
        <v>0</v>
      </c>
      <c r="K298" s="3">
        <v>145</v>
      </c>
      <c r="L298" s="3">
        <f t="shared" si="58"/>
        <v>9264</v>
      </c>
    </row>
    <row r="299" spans="1:12" x14ac:dyDescent="0.3">
      <c r="A299" s="19"/>
      <c r="B299" s="24" t="s">
        <v>407</v>
      </c>
      <c r="C299" s="23"/>
      <c r="D299" s="22"/>
      <c r="E299" s="22" t="s">
        <v>519</v>
      </c>
      <c r="F299" s="49"/>
      <c r="G299" s="12">
        <f>SUM(G291:G298)</f>
        <v>138000</v>
      </c>
      <c r="H299" s="12">
        <f t="shared" ref="H299:L299" si="59">SUM(H291:H298)</f>
        <v>4195.2000000000007</v>
      </c>
      <c r="I299" s="12">
        <f t="shared" si="59"/>
        <v>3960.5999999999995</v>
      </c>
      <c r="J299" s="12">
        <f t="shared" si="59"/>
        <v>0</v>
      </c>
      <c r="K299" s="12">
        <f t="shared" si="59"/>
        <v>1385</v>
      </c>
      <c r="L299" s="12">
        <f t="shared" si="59"/>
        <v>128459.19999999998</v>
      </c>
    </row>
    <row r="300" spans="1:12" x14ac:dyDescent="0.3">
      <c r="A300" s="1">
        <v>242</v>
      </c>
      <c r="B300" s="2" t="s">
        <v>279</v>
      </c>
      <c r="C300" s="1" t="s">
        <v>6</v>
      </c>
      <c r="D300" s="2" t="s">
        <v>28</v>
      </c>
      <c r="E300" s="2" t="s">
        <v>506</v>
      </c>
      <c r="F300" s="1" t="s">
        <v>7</v>
      </c>
      <c r="G300" s="3">
        <v>25000</v>
      </c>
      <c r="H300" s="3">
        <v>760</v>
      </c>
      <c r="I300" s="3">
        <v>717.5</v>
      </c>
      <c r="J300" s="3">
        <v>0</v>
      </c>
      <c r="K300" s="3">
        <v>200</v>
      </c>
      <c r="L300" s="3">
        <f t="shared" ref="L300:L304" si="60">G300-H300-I300-J300-K300</f>
        <v>23322.5</v>
      </c>
    </row>
    <row r="301" spans="1:12" x14ac:dyDescent="0.3">
      <c r="A301" s="1">
        <v>243</v>
      </c>
      <c r="B301" s="2" t="s">
        <v>280</v>
      </c>
      <c r="C301" s="1" t="s">
        <v>6</v>
      </c>
      <c r="D301" s="2" t="s">
        <v>434</v>
      </c>
      <c r="E301" s="2" t="s">
        <v>506</v>
      </c>
      <c r="F301" s="1" t="s">
        <v>7</v>
      </c>
      <c r="G301" s="3">
        <v>22000</v>
      </c>
      <c r="H301" s="3">
        <v>668.8</v>
      </c>
      <c r="I301" s="3">
        <v>631.4</v>
      </c>
      <c r="J301" s="3">
        <v>0</v>
      </c>
      <c r="K301" s="3">
        <v>200</v>
      </c>
      <c r="L301" s="3">
        <f t="shared" si="60"/>
        <v>20499.8</v>
      </c>
    </row>
    <row r="302" spans="1:12" x14ac:dyDescent="0.3">
      <c r="A302" s="1">
        <v>244</v>
      </c>
      <c r="B302" s="2" t="s">
        <v>281</v>
      </c>
      <c r="C302" s="1" t="s">
        <v>8</v>
      </c>
      <c r="D302" s="2" t="s">
        <v>14</v>
      </c>
      <c r="E302" s="2" t="s">
        <v>506</v>
      </c>
      <c r="F302" s="1" t="s">
        <v>7</v>
      </c>
      <c r="G302" s="3">
        <v>15000</v>
      </c>
      <c r="H302" s="3">
        <v>456</v>
      </c>
      <c r="I302" s="3">
        <v>430.5</v>
      </c>
      <c r="J302" s="3">
        <v>0</v>
      </c>
      <c r="K302" s="3">
        <v>155</v>
      </c>
      <c r="L302" s="3">
        <f t="shared" si="60"/>
        <v>13958.5</v>
      </c>
    </row>
    <row r="303" spans="1:12" x14ac:dyDescent="0.3">
      <c r="A303" s="1">
        <v>245</v>
      </c>
      <c r="B303" s="2" t="s">
        <v>282</v>
      </c>
      <c r="C303" s="1" t="s">
        <v>6</v>
      </c>
      <c r="D303" s="2" t="s">
        <v>283</v>
      </c>
      <c r="E303" s="2" t="s">
        <v>506</v>
      </c>
      <c r="F303" s="1" t="s">
        <v>7</v>
      </c>
      <c r="G303" s="3">
        <v>13200</v>
      </c>
      <c r="H303" s="3">
        <v>401.28</v>
      </c>
      <c r="I303" s="3">
        <v>378.84</v>
      </c>
      <c r="J303" s="3">
        <v>0</v>
      </c>
      <c r="K303" s="3">
        <v>155</v>
      </c>
      <c r="L303" s="3">
        <f t="shared" si="60"/>
        <v>12264.88</v>
      </c>
    </row>
    <row r="304" spans="1:12" x14ac:dyDescent="0.3">
      <c r="A304" s="1">
        <v>246</v>
      </c>
      <c r="B304" s="2" t="s">
        <v>284</v>
      </c>
      <c r="C304" s="1" t="s">
        <v>8</v>
      </c>
      <c r="D304" s="2" t="s">
        <v>171</v>
      </c>
      <c r="E304" s="2" t="s">
        <v>506</v>
      </c>
      <c r="F304" s="1" t="s">
        <v>7</v>
      </c>
      <c r="G304" s="3">
        <v>13000</v>
      </c>
      <c r="H304" s="3">
        <v>395.2</v>
      </c>
      <c r="I304" s="3">
        <v>373.1</v>
      </c>
      <c r="J304" s="3">
        <v>0</v>
      </c>
      <c r="K304" s="3">
        <v>155</v>
      </c>
      <c r="L304" s="3">
        <f t="shared" si="60"/>
        <v>12076.699999999999</v>
      </c>
    </row>
    <row r="305" spans="1:12" x14ac:dyDescent="0.3">
      <c r="A305" s="19"/>
      <c r="B305" s="31" t="s">
        <v>408</v>
      </c>
      <c r="C305" s="23"/>
      <c r="D305" s="22"/>
      <c r="E305" s="22" t="s">
        <v>409</v>
      </c>
      <c r="F305" s="49"/>
      <c r="G305" s="12">
        <f>SUM(G300:G304)</f>
        <v>88200</v>
      </c>
      <c r="H305" s="12">
        <f t="shared" ref="H305:J305" si="61">SUM(H300:H304)</f>
        <v>2681.2799999999997</v>
      </c>
      <c r="I305" s="12">
        <f t="shared" si="61"/>
        <v>2531.34</v>
      </c>
      <c r="J305" s="12">
        <f t="shared" si="61"/>
        <v>0</v>
      </c>
      <c r="K305" s="12">
        <f>SUM(K300:K304)</f>
        <v>865</v>
      </c>
      <c r="L305" s="12">
        <f>SUM(L300:L304)</f>
        <v>82122.38</v>
      </c>
    </row>
    <row r="306" spans="1:12" x14ac:dyDescent="0.3">
      <c r="A306" s="1">
        <v>247</v>
      </c>
      <c r="B306" s="2" t="s">
        <v>285</v>
      </c>
      <c r="C306" s="1" t="s">
        <v>6</v>
      </c>
      <c r="D306" s="2" t="s">
        <v>144</v>
      </c>
      <c r="E306" s="2" t="s">
        <v>507</v>
      </c>
      <c r="F306" s="1" t="s">
        <v>7</v>
      </c>
      <c r="G306" s="3">
        <v>25000</v>
      </c>
      <c r="H306" s="3">
        <v>760</v>
      </c>
      <c r="I306" s="3">
        <v>717.5</v>
      </c>
      <c r="J306" s="3">
        <v>0</v>
      </c>
      <c r="K306" s="3">
        <v>200</v>
      </c>
      <c r="L306" s="3">
        <v>23322.5</v>
      </c>
    </row>
    <row r="307" spans="1:12" x14ac:dyDescent="0.3">
      <c r="A307" s="1">
        <v>248</v>
      </c>
      <c r="B307" s="2" t="s">
        <v>286</v>
      </c>
      <c r="C307" s="1" t="s">
        <v>6</v>
      </c>
      <c r="D307" s="2" t="s">
        <v>588</v>
      </c>
      <c r="E307" s="2" t="s">
        <v>507</v>
      </c>
      <c r="F307" s="1" t="s">
        <v>7</v>
      </c>
      <c r="G307" s="3">
        <v>15000</v>
      </c>
      <c r="H307" s="3">
        <v>456</v>
      </c>
      <c r="I307" s="3">
        <v>430.5</v>
      </c>
      <c r="J307" s="3">
        <v>0</v>
      </c>
      <c r="K307" s="3">
        <v>155</v>
      </c>
      <c r="L307" s="3">
        <v>13958.5</v>
      </c>
    </row>
    <row r="308" spans="1:12" x14ac:dyDescent="0.3">
      <c r="A308" s="1">
        <v>249</v>
      </c>
      <c r="B308" s="2" t="s">
        <v>287</v>
      </c>
      <c r="C308" s="1" t="s">
        <v>6</v>
      </c>
      <c r="D308" s="2" t="s">
        <v>144</v>
      </c>
      <c r="E308" s="2" t="s">
        <v>507</v>
      </c>
      <c r="F308" s="1" t="s">
        <v>7</v>
      </c>
      <c r="G308" s="3">
        <v>15000</v>
      </c>
      <c r="H308" s="3">
        <v>456</v>
      </c>
      <c r="I308" s="3">
        <v>430.5</v>
      </c>
      <c r="J308" s="3">
        <v>0</v>
      </c>
      <c r="K308" s="3">
        <v>155</v>
      </c>
      <c r="L308" s="3">
        <v>13958.5</v>
      </c>
    </row>
    <row r="309" spans="1:12" x14ac:dyDescent="0.3">
      <c r="A309" s="1">
        <v>250</v>
      </c>
      <c r="B309" s="2" t="s">
        <v>288</v>
      </c>
      <c r="C309" s="1" t="s">
        <v>8</v>
      </c>
      <c r="D309" s="2" t="s">
        <v>171</v>
      </c>
      <c r="E309" s="2" t="s">
        <v>507</v>
      </c>
      <c r="F309" s="1" t="s">
        <v>7</v>
      </c>
      <c r="G309" s="3">
        <v>14000</v>
      </c>
      <c r="H309" s="3">
        <v>425.6</v>
      </c>
      <c r="I309" s="3">
        <v>401.8</v>
      </c>
      <c r="J309" s="3">
        <v>0</v>
      </c>
      <c r="K309" s="3">
        <v>155</v>
      </c>
      <c r="L309" s="3">
        <v>13017.6</v>
      </c>
    </row>
    <row r="310" spans="1:12" x14ac:dyDescent="0.3">
      <c r="A310" s="1">
        <v>251</v>
      </c>
      <c r="B310" s="2" t="s">
        <v>289</v>
      </c>
      <c r="C310" s="1" t="s">
        <v>6</v>
      </c>
      <c r="D310" s="2" t="s">
        <v>290</v>
      </c>
      <c r="E310" s="2" t="s">
        <v>507</v>
      </c>
      <c r="F310" s="1" t="s">
        <v>7</v>
      </c>
      <c r="G310" s="3">
        <v>13200</v>
      </c>
      <c r="H310" s="3">
        <v>401.28</v>
      </c>
      <c r="I310" s="3">
        <v>378.84</v>
      </c>
      <c r="J310" s="3">
        <v>0</v>
      </c>
      <c r="K310" s="3">
        <v>155</v>
      </c>
      <c r="L310" s="3">
        <v>12264.88</v>
      </c>
    </row>
    <row r="311" spans="1:12" x14ac:dyDescent="0.3">
      <c r="A311" s="1">
        <v>252</v>
      </c>
      <c r="B311" s="2" t="s">
        <v>291</v>
      </c>
      <c r="C311" s="1" t="s">
        <v>6</v>
      </c>
      <c r="D311" s="2" t="s">
        <v>589</v>
      </c>
      <c r="E311" s="2" t="s">
        <v>507</v>
      </c>
      <c r="F311" s="1" t="s">
        <v>7</v>
      </c>
      <c r="G311" s="3">
        <v>11000</v>
      </c>
      <c r="H311" s="3">
        <v>334.4</v>
      </c>
      <c r="I311" s="3">
        <v>315.7</v>
      </c>
      <c r="J311" s="3">
        <v>0</v>
      </c>
      <c r="K311" s="3">
        <v>155</v>
      </c>
      <c r="L311" s="3">
        <v>10194.9</v>
      </c>
    </row>
    <row r="312" spans="1:12" x14ac:dyDescent="0.3">
      <c r="A312" s="1">
        <v>253</v>
      </c>
      <c r="B312" s="2" t="s">
        <v>292</v>
      </c>
      <c r="C312" s="1" t="s">
        <v>6</v>
      </c>
      <c r="D312" s="2" t="s">
        <v>233</v>
      </c>
      <c r="E312" s="2" t="s">
        <v>507</v>
      </c>
      <c r="F312" s="1" t="s">
        <v>7</v>
      </c>
      <c r="G312" s="3">
        <v>10000</v>
      </c>
      <c r="H312" s="3">
        <v>304</v>
      </c>
      <c r="I312" s="3">
        <v>287</v>
      </c>
      <c r="J312" s="3">
        <v>0</v>
      </c>
      <c r="K312" s="3">
        <v>145</v>
      </c>
      <c r="L312" s="3">
        <v>9264</v>
      </c>
    </row>
    <row r="313" spans="1:12" x14ac:dyDescent="0.3">
      <c r="A313" s="19"/>
      <c r="B313" s="24" t="s">
        <v>410</v>
      </c>
      <c r="C313" s="34"/>
      <c r="D313" s="35"/>
      <c r="E313" s="22" t="s">
        <v>352</v>
      </c>
      <c r="F313" s="49"/>
      <c r="G313" s="12">
        <f t="shared" ref="G313:L313" si="62">SUM(G306:G312)</f>
        <v>103200</v>
      </c>
      <c r="H313" s="12">
        <f t="shared" si="62"/>
        <v>3137.28</v>
      </c>
      <c r="I313" s="12">
        <f t="shared" si="62"/>
        <v>2961.8399999999997</v>
      </c>
      <c r="J313" s="12">
        <f t="shared" si="62"/>
        <v>0</v>
      </c>
      <c r="K313" s="12">
        <f t="shared" si="62"/>
        <v>1120</v>
      </c>
      <c r="L313" s="12">
        <f t="shared" si="62"/>
        <v>95980.87999999999</v>
      </c>
    </row>
    <row r="314" spans="1:12" x14ac:dyDescent="0.3">
      <c r="A314" s="1">
        <v>254</v>
      </c>
      <c r="B314" s="2" t="s">
        <v>293</v>
      </c>
      <c r="C314" s="1" t="s">
        <v>6</v>
      </c>
      <c r="D314" s="2" t="s">
        <v>144</v>
      </c>
      <c r="E314" s="2" t="s">
        <v>508</v>
      </c>
      <c r="F314" s="1" t="s">
        <v>7</v>
      </c>
      <c r="G314" s="3">
        <v>25000</v>
      </c>
      <c r="H314" s="3">
        <v>760</v>
      </c>
      <c r="I314" s="3">
        <v>717.5</v>
      </c>
      <c r="J314" s="3">
        <v>0</v>
      </c>
      <c r="K314" s="3">
        <v>200</v>
      </c>
      <c r="L314" s="3">
        <f t="shared" ref="L314:L318" si="63">G314-H314-I314-J314-K314</f>
        <v>23322.5</v>
      </c>
    </row>
    <row r="315" spans="1:12" x14ac:dyDescent="0.3">
      <c r="A315" s="1">
        <v>255</v>
      </c>
      <c r="B315" s="2" t="s">
        <v>452</v>
      </c>
      <c r="C315" s="1" t="s">
        <v>6</v>
      </c>
      <c r="D315" s="2" t="s">
        <v>28</v>
      </c>
      <c r="E315" s="2" t="s">
        <v>508</v>
      </c>
      <c r="F315" s="1" t="s">
        <v>7</v>
      </c>
      <c r="G315" s="3">
        <v>15000</v>
      </c>
      <c r="H315" s="3">
        <v>456</v>
      </c>
      <c r="I315" s="3">
        <v>430.5</v>
      </c>
      <c r="J315" s="3">
        <v>0</v>
      </c>
      <c r="K315" s="3">
        <v>155</v>
      </c>
      <c r="L315" s="3">
        <f t="shared" si="63"/>
        <v>13958.5</v>
      </c>
    </row>
    <row r="316" spans="1:12" x14ac:dyDescent="0.3">
      <c r="A316" s="1">
        <v>256</v>
      </c>
      <c r="B316" s="2" t="s">
        <v>294</v>
      </c>
      <c r="C316" s="1" t="s">
        <v>8</v>
      </c>
      <c r="D316" s="2" t="s">
        <v>14</v>
      </c>
      <c r="E316" s="2" t="s">
        <v>508</v>
      </c>
      <c r="F316" s="1" t="s">
        <v>7</v>
      </c>
      <c r="G316" s="3">
        <v>18000</v>
      </c>
      <c r="H316" s="3">
        <v>547.20000000000005</v>
      </c>
      <c r="I316" s="3">
        <v>516.6</v>
      </c>
      <c r="J316" s="3">
        <v>0</v>
      </c>
      <c r="K316" s="3">
        <v>175</v>
      </c>
      <c r="L316" s="3">
        <f t="shared" si="63"/>
        <v>16761.2</v>
      </c>
    </row>
    <row r="317" spans="1:12" x14ac:dyDescent="0.3">
      <c r="A317" s="1">
        <v>257</v>
      </c>
      <c r="B317" s="2" t="s">
        <v>295</v>
      </c>
      <c r="C317" s="1" t="s">
        <v>8</v>
      </c>
      <c r="D317" s="2" t="s">
        <v>13</v>
      </c>
      <c r="E317" s="2" t="s">
        <v>508</v>
      </c>
      <c r="F317" s="1" t="s">
        <v>7</v>
      </c>
      <c r="G317" s="3">
        <v>16500</v>
      </c>
      <c r="H317" s="3">
        <v>501.6</v>
      </c>
      <c r="I317" s="3">
        <v>473.55</v>
      </c>
      <c r="J317" s="3">
        <v>0</v>
      </c>
      <c r="K317" s="3">
        <v>175</v>
      </c>
      <c r="L317" s="3">
        <f t="shared" si="63"/>
        <v>15349.85</v>
      </c>
    </row>
    <row r="318" spans="1:12" x14ac:dyDescent="0.3">
      <c r="A318" s="1">
        <v>258</v>
      </c>
      <c r="B318" s="2" t="s">
        <v>296</v>
      </c>
      <c r="C318" s="1" t="s">
        <v>6</v>
      </c>
      <c r="D318" s="2" t="s">
        <v>23</v>
      </c>
      <c r="E318" s="2" t="s">
        <v>508</v>
      </c>
      <c r="F318" s="1" t="s">
        <v>7</v>
      </c>
      <c r="G318" s="3">
        <v>15000</v>
      </c>
      <c r="H318" s="3">
        <v>456</v>
      </c>
      <c r="I318" s="3">
        <v>430.5</v>
      </c>
      <c r="J318" s="3">
        <v>0</v>
      </c>
      <c r="K318" s="3">
        <v>155</v>
      </c>
      <c r="L318" s="3">
        <f t="shared" si="63"/>
        <v>13958.5</v>
      </c>
    </row>
    <row r="319" spans="1:12" x14ac:dyDescent="0.3">
      <c r="A319" s="41"/>
      <c r="B319" s="48" t="s">
        <v>411</v>
      </c>
      <c r="C319" s="21"/>
      <c r="D319" s="20"/>
      <c r="E319" s="22" t="s">
        <v>409</v>
      </c>
      <c r="F319" s="49"/>
      <c r="G319" s="12">
        <f>SUM(G314:G318)</f>
        <v>89500</v>
      </c>
      <c r="H319" s="12">
        <f t="shared" ref="H319:J319" si="64">SUM(H314:H318)</f>
        <v>2720.8</v>
      </c>
      <c r="I319" s="12">
        <f t="shared" si="64"/>
        <v>2568.65</v>
      </c>
      <c r="J319" s="12">
        <f t="shared" si="64"/>
        <v>0</v>
      </c>
      <c r="K319" s="12">
        <f>SUM(K314:K318)</f>
        <v>860</v>
      </c>
      <c r="L319" s="12">
        <f>SUM(L314:L318)</f>
        <v>83350.55</v>
      </c>
    </row>
    <row r="320" spans="1:12" x14ac:dyDescent="0.3">
      <c r="A320" s="1">
        <v>259</v>
      </c>
      <c r="B320" s="2" t="s">
        <v>297</v>
      </c>
      <c r="C320" s="1" t="s">
        <v>6</v>
      </c>
      <c r="D320" s="2" t="s">
        <v>28</v>
      </c>
      <c r="E320" s="2" t="s">
        <v>509</v>
      </c>
      <c r="F320" s="1" t="s">
        <v>7</v>
      </c>
      <c r="G320" s="3">
        <v>25000</v>
      </c>
      <c r="H320" s="3">
        <v>760</v>
      </c>
      <c r="I320" s="3">
        <v>717.5</v>
      </c>
      <c r="J320" s="3">
        <v>0</v>
      </c>
      <c r="K320" s="3">
        <v>200</v>
      </c>
      <c r="L320" s="3">
        <v>23322.5</v>
      </c>
    </row>
    <row r="321" spans="1:12" x14ac:dyDescent="0.3">
      <c r="A321" s="1">
        <v>260</v>
      </c>
      <c r="B321" s="2" t="s">
        <v>298</v>
      </c>
      <c r="C321" s="1" t="s">
        <v>6</v>
      </c>
      <c r="D321" s="2" t="s">
        <v>434</v>
      </c>
      <c r="E321" s="2" t="s">
        <v>509</v>
      </c>
      <c r="F321" s="1" t="s">
        <v>7</v>
      </c>
      <c r="G321" s="3">
        <v>40000</v>
      </c>
      <c r="H321" s="3">
        <v>1216</v>
      </c>
      <c r="I321" s="3">
        <v>1148</v>
      </c>
      <c r="J321" s="3">
        <v>442.65</v>
      </c>
      <c r="K321" s="3">
        <v>225</v>
      </c>
      <c r="L321" s="3">
        <v>36968.35</v>
      </c>
    </row>
    <row r="322" spans="1:12" x14ac:dyDescent="0.3">
      <c r="A322" s="1">
        <v>261</v>
      </c>
      <c r="B322" s="2" t="s">
        <v>299</v>
      </c>
      <c r="C322" s="1" t="s">
        <v>6</v>
      </c>
      <c r="D322" s="2" t="s">
        <v>28</v>
      </c>
      <c r="E322" s="2" t="s">
        <v>509</v>
      </c>
      <c r="F322" s="1" t="s">
        <v>7</v>
      </c>
      <c r="G322" s="3">
        <v>16500</v>
      </c>
      <c r="H322" s="3">
        <v>501.6</v>
      </c>
      <c r="I322" s="3">
        <v>473.55</v>
      </c>
      <c r="J322" s="3">
        <v>0</v>
      </c>
      <c r="K322" s="3">
        <v>175</v>
      </c>
      <c r="L322" s="3">
        <v>15349.85</v>
      </c>
    </row>
    <row r="323" spans="1:12" x14ac:dyDescent="0.3">
      <c r="A323" s="1">
        <v>262</v>
      </c>
      <c r="B323" s="2" t="s">
        <v>300</v>
      </c>
      <c r="C323" s="1" t="s">
        <v>6</v>
      </c>
      <c r="D323" s="2" t="s">
        <v>144</v>
      </c>
      <c r="E323" s="2" t="s">
        <v>509</v>
      </c>
      <c r="F323" s="1" t="s">
        <v>7</v>
      </c>
      <c r="G323" s="3">
        <v>25000</v>
      </c>
      <c r="H323" s="3">
        <v>760</v>
      </c>
      <c r="I323" s="3">
        <v>717.5</v>
      </c>
      <c r="J323" s="3">
        <v>0</v>
      </c>
      <c r="K323" s="3">
        <v>200</v>
      </c>
      <c r="L323" s="3">
        <v>23322.5</v>
      </c>
    </row>
    <row r="324" spans="1:12" x14ac:dyDescent="0.3">
      <c r="A324" s="1">
        <v>263</v>
      </c>
      <c r="B324" s="2" t="s">
        <v>301</v>
      </c>
      <c r="C324" s="1" t="s">
        <v>8</v>
      </c>
      <c r="D324" s="2" t="s">
        <v>14</v>
      </c>
      <c r="E324" s="2" t="s">
        <v>509</v>
      </c>
      <c r="F324" s="1" t="s">
        <v>7</v>
      </c>
      <c r="G324" s="3">
        <v>20000</v>
      </c>
      <c r="H324" s="3">
        <v>608</v>
      </c>
      <c r="I324" s="3">
        <v>574</v>
      </c>
      <c r="J324" s="3">
        <v>0</v>
      </c>
      <c r="K324" s="3">
        <v>175</v>
      </c>
      <c r="L324" s="3">
        <v>18643</v>
      </c>
    </row>
    <row r="325" spans="1:12" x14ac:dyDescent="0.3">
      <c r="A325" s="1">
        <v>264</v>
      </c>
      <c r="B325" s="2" t="s">
        <v>302</v>
      </c>
      <c r="C325" s="1" t="s">
        <v>8</v>
      </c>
      <c r="D325" s="2" t="s">
        <v>14</v>
      </c>
      <c r="E325" s="2" t="s">
        <v>509</v>
      </c>
      <c r="F325" s="1" t="s">
        <v>7</v>
      </c>
      <c r="G325" s="3">
        <v>18000</v>
      </c>
      <c r="H325" s="3">
        <v>547.20000000000005</v>
      </c>
      <c r="I325" s="3">
        <v>516.6</v>
      </c>
      <c r="J325" s="3">
        <v>0</v>
      </c>
      <c r="K325" s="3">
        <v>175</v>
      </c>
      <c r="L325" s="3">
        <v>16761.2</v>
      </c>
    </row>
    <row r="326" spans="1:12" x14ac:dyDescent="0.3">
      <c r="A326" s="1">
        <v>265</v>
      </c>
      <c r="B326" s="2" t="s">
        <v>303</v>
      </c>
      <c r="C326" s="1" t="s">
        <v>8</v>
      </c>
      <c r="D326" s="2" t="s">
        <v>171</v>
      </c>
      <c r="E326" s="2" t="s">
        <v>509</v>
      </c>
      <c r="F326" s="1" t="s">
        <v>7</v>
      </c>
      <c r="G326" s="3">
        <v>14000</v>
      </c>
      <c r="H326" s="3">
        <v>425.6</v>
      </c>
      <c r="I326" s="3">
        <v>401.8</v>
      </c>
      <c r="J326" s="3">
        <v>0</v>
      </c>
      <c r="K326" s="3">
        <v>155</v>
      </c>
      <c r="L326" s="3">
        <v>13017.6</v>
      </c>
    </row>
    <row r="327" spans="1:12" x14ac:dyDescent="0.3">
      <c r="A327" s="19"/>
      <c r="B327" s="14" t="s">
        <v>412</v>
      </c>
      <c r="C327" s="13"/>
      <c r="D327" s="14"/>
      <c r="E327" s="14" t="s">
        <v>352</v>
      </c>
      <c r="F327" s="49"/>
      <c r="G327" s="12">
        <f t="shared" ref="G327:L327" si="65">SUM(G320:G326)</f>
        <v>158500</v>
      </c>
      <c r="H327" s="12">
        <f t="shared" si="65"/>
        <v>4818.4000000000005</v>
      </c>
      <c r="I327" s="12">
        <f t="shared" si="65"/>
        <v>4548.9500000000007</v>
      </c>
      <c r="J327" s="12">
        <f t="shared" si="65"/>
        <v>442.65</v>
      </c>
      <c r="K327" s="12">
        <f t="shared" si="65"/>
        <v>1305</v>
      </c>
      <c r="L327" s="12">
        <f t="shared" si="65"/>
        <v>147385</v>
      </c>
    </row>
    <row r="328" spans="1:12" x14ac:dyDescent="0.3">
      <c r="A328" s="1">
        <v>266</v>
      </c>
      <c r="B328" s="2" t="s">
        <v>304</v>
      </c>
      <c r="C328" s="1" t="s">
        <v>6</v>
      </c>
      <c r="D328" s="2" t="s">
        <v>561</v>
      </c>
      <c r="E328" s="2" t="s">
        <v>457</v>
      </c>
      <c r="F328" s="1" t="s">
        <v>7</v>
      </c>
      <c r="G328" s="3">
        <v>120000</v>
      </c>
      <c r="H328" s="3">
        <v>3648</v>
      </c>
      <c r="I328" s="3">
        <v>3444</v>
      </c>
      <c r="J328" s="3">
        <v>16809.939999999999</v>
      </c>
      <c r="K328" s="3">
        <v>225</v>
      </c>
      <c r="L328" s="3">
        <f t="shared" ref="L328:L330" si="66">G328-H328-I328-J328-K328</f>
        <v>95873.06</v>
      </c>
    </row>
    <row r="329" spans="1:12" x14ac:dyDescent="0.3">
      <c r="A329" s="1">
        <v>267</v>
      </c>
      <c r="B329" s="2" t="s">
        <v>306</v>
      </c>
      <c r="C329" s="1" t="s">
        <v>8</v>
      </c>
      <c r="D329" s="2" t="s">
        <v>305</v>
      </c>
      <c r="E329" s="2" t="s">
        <v>457</v>
      </c>
      <c r="F329" s="1" t="s">
        <v>7</v>
      </c>
      <c r="G329" s="3">
        <v>31500</v>
      </c>
      <c r="H329" s="3">
        <v>957.6</v>
      </c>
      <c r="I329" s="3">
        <v>904.05</v>
      </c>
      <c r="J329" s="3">
        <v>0</v>
      </c>
      <c r="K329" s="3">
        <v>225</v>
      </c>
      <c r="L329" s="3">
        <f t="shared" si="66"/>
        <v>29413.350000000002</v>
      </c>
    </row>
    <row r="330" spans="1:12" x14ac:dyDescent="0.3">
      <c r="A330" s="1">
        <v>268</v>
      </c>
      <c r="B330" s="2" t="s">
        <v>307</v>
      </c>
      <c r="C330" s="1" t="s">
        <v>8</v>
      </c>
      <c r="D330" s="2" t="s">
        <v>11</v>
      </c>
      <c r="E330" s="2" t="s">
        <v>457</v>
      </c>
      <c r="F330" s="1" t="s">
        <v>7</v>
      </c>
      <c r="G330" s="3">
        <v>35000</v>
      </c>
      <c r="H330" s="3">
        <v>1064</v>
      </c>
      <c r="I330" s="3">
        <v>1004.5</v>
      </c>
      <c r="J330" s="3">
        <v>0</v>
      </c>
      <c r="K330" s="3">
        <v>225</v>
      </c>
      <c r="L330" s="3">
        <f t="shared" si="66"/>
        <v>32706.5</v>
      </c>
    </row>
    <row r="331" spans="1:12" x14ac:dyDescent="0.3">
      <c r="A331" s="19"/>
      <c r="B331" s="28" t="s">
        <v>370</v>
      </c>
      <c r="C331" s="29"/>
      <c r="D331" s="28"/>
      <c r="E331" s="28" t="s">
        <v>367</v>
      </c>
      <c r="F331" s="49"/>
      <c r="G331" s="12">
        <f>SUM(G328:G330)</f>
        <v>186500</v>
      </c>
      <c r="H331" s="12">
        <f t="shared" ref="H331:J331" si="67">SUM(H328:H330)</f>
        <v>5669.6</v>
      </c>
      <c r="I331" s="12">
        <f t="shared" si="67"/>
        <v>5352.55</v>
      </c>
      <c r="J331" s="12">
        <f t="shared" si="67"/>
        <v>16809.939999999999</v>
      </c>
      <c r="K331" s="12">
        <f>SUM(K328:K330)</f>
        <v>675</v>
      </c>
      <c r="L331" s="12">
        <f>SUM(L328:L330)</f>
        <v>157992.91</v>
      </c>
    </row>
    <row r="332" spans="1:12" x14ac:dyDescent="0.3">
      <c r="A332" s="1">
        <v>269</v>
      </c>
      <c r="B332" s="2" t="s">
        <v>308</v>
      </c>
      <c r="C332" s="1" t="s">
        <v>8</v>
      </c>
      <c r="D332" s="2" t="s">
        <v>56</v>
      </c>
      <c r="E332" s="2" t="s">
        <v>510</v>
      </c>
      <c r="F332" s="1" t="s">
        <v>7</v>
      </c>
      <c r="G332" s="3">
        <v>31500</v>
      </c>
      <c r="H332" s="3">
        <v>957.6</v>
      </c>
      <c r="I332" s="3">
        <v>904.05</v>
      </c>
      <c r="J332" s="3">
        <v>0</v>
      </c>
      <c r="K332" s="3">
        <v>1802.45</v>
      </c>
      <c r="L332" s="3">
        <f t="shared" ref="L332:L334" si="68">G332-H332-I332-J332-K332</f>
        <v>27835.9</v>
      </c>
    </row>
    <row r="333" spans="1:12" x14ac:dyDescent="0.3">
      <c r="A333" s="1">
        <v>270</v>
      </c>
      <c r="B333" s="2" t="s">
        <v>456</v>
      </c>
      <c r="C333" s="1" t="s">
        <v>6</v>
      </c>
      <c r="D333" s="2" t="s">
        <v>56</v>
      </c>
      <c r="E333" s="2" t="s">
        <v>510</v>
      </c>
      <c r="F333" s="1" t="s">
        <v>7</v>
      </c>
      <c r="G333" s="3">
        <v>30000</v>
      </c>
      <c r="H333" s="3">
        <v>912</v>
      </c>
      <c r="I333" s="3">
        <v>861</v>
      </c>
      <c r="J333" s="3">
        <v>0</v>
      </c>
      <c r="K333" s="3">
        <v>200</v>
      </c>
      <c r="L333" s="3">
        <f t="shared" si="68"/>
        <v>28027</v>
      </c>
    </row>
    <row r="334" spans="1:12" x14ac:dyDescent="0.3">
      <c r="A334" s="1">
        <v>271</v>
      </c>
      <c r="B334" s="2" t="s">
        <v>309</v>
      </c>
      <c r="C334" s="1" t="s">
        <v>8</v>
      </c>
      <c r="D334" s="2" t="s">
        <v>56</v>
      </c>
      <c r="E334" s="2" t="s">
        <v>510</v>
      </c>
      <c r="F334" s="1" t="s">
        <v>7</v>
      </c>
      <c r="G334" s="3">
        <v>30000</v>
      </c>
      <c r="H334" s="3">
        <v>912</v>
      </c>
      <c r="I334" s="3">
        <v>861</v>
      </c>
      <c r="J334" s="3">
        <v>0</v>
      </c>
      <c r="K334" s="3">
        <v>200</v>
      </c>
      <c r="L334" s="3">
        <f t="shared" si="68"/>
        <v>28027</v>
      </c>
    </row>
    <row r="335" spans="1:12" x14ac:dyDescent="0.3">
      <c r="A335" s="19"/>
      <c r="B335" s="10" t="s">
        <v>413</v>
      </c>
      <c r="C335" s="11"/>
      <c r="D335" s="10"/>
      <c r="E335" s="10" t="s">
        <v>367</v>
      </c>
      <c r="F335" s="49"/>
      <c r="G335" s="12">
        <f>SUM(G332:G334)</f>
        <v>91500</v>
      </c>
      <c r="H335" s="12">
        <f t="shared" ref="H335:L335" si="69">SUM(H332:H334)</f>
        <v>2781.6</v>
      </c>
      <c r="I335" s="12">
        <f t="shared" si="69"/>
        <v>2626.05</v>
      </c>
      <c r="J335" s="12">
        <f t="shared" si="69"/>
        <v>0</v>
      </c>
      <c r="K335" s="12">
        <f t="shared" si="69"/>
        <v>2202.4499999999998</v>
      </c>
      <c r="L335" s="12">
        <f t="shared" si="69"/>
        <v>83889.9</v>
      </c>
    </row>
    <row r="336" spans="1:12" x14ac:dyDescent="0.3">
      <c r="A336" s="1">
        <v>272</v>
      </c>
      <c r="B336" s="2" t="s">
        <v>310</v>
      </c>
      <c r="C336" s="1" t="s">
        <v>6</v>
      </c>
      <c r="D336" s="62" t="s">
        <v>562</v>
      </c>
      <c r="E336" s="2" t="s">
        <v>511</v>
      </c>
      <c r="F336" s="1" t="s">
        <v>7</v>
      </c>
      <c r="G336" s="3">
        <v>35000</v>
      </c>
      <c r="H336" s="3">
        <v>1064</v>
      </c>
      <c r="I336" s="3">
        <v>1004.5</v>
      </c>
      <c r="J336" s="3">
        <v>0</v>
      </c>
      <c r="K336" s="3">
        <v>225</v>
      </c>
      <c r="L336" s="3">
        <v>32706.5</v>
      </c>
    </row>
    <row r="337" spans="1:12" x14ac:dyDescent="0.3">
      <c r="A337" s="1">
        <v>273</v>
      </c>
      <c r="B337" s="2" t="s">
        <v>311</v>
      </c>
      <c r="C337" s="1" t="s">
        <v>6</v>
      </c>
      <c r="D337" s="62" t="s">
        <v>563</v>
      </c>
      <c r="E337" s="2" t="s">
        <v>511</v>
      </c>
      <c r="F337" s="1" t="s">
        <v>7</v>
      </c>
      <c r="G337" s="3">
        <v>35000</v>
      </c>
      <c r="H337" s="3">
        <v>1064</v>
      </c>
      <c r="I337" s="3">
        <v>1004.5</v>
      </c>
      <c r="J337" s="3">
        <v>0</v>
      </c>
      <c r="K337" s="3">
        <v>225</v>
      </c>
      <c r="L337" s="3">
        <v>32706.5</v>
      </c>
    </row>
    <row r="338" spans="1:12" x14ac:dyDescent="0.3">
      <c r="A338" s="1">
        <v>274</v>
      </c>
      <c r="B338" s="2" t="s">
        <v>313</v>
      </c>
      <c r="C338" s="1" t="s">
        <v>6</v>
      </c>
      <c r="D338" s="2" t="s">
        <v>512</v>
      </c>
      <c r="E338" s="2" t="s">
        <v>511</v>
      </c>
      <c r="F338" s="1" t="s">
        <v>7</v>
      </c>
      <c r="G338" s="3">
        <v>33000</v>
      </c>
      <c r="H338" s="3">
        <v>1003.2</v>
      </c>
      <c r="I338" s="3">
        <v>947.1</v>
      </c>
      <c r="J338" s="3">
        <v>0</v>
      </c>
      <c r="K338" s="3">
        <v>225</v>
      </c>
      <c r="L338" s="3">
        <v>30824.7</v>
      </c>
    </row>
    <row r="339" spans="1:12" x14ac:dyDescent="0.3">
      <c r="A339" s="1">
        <v>275</v>
      </c>
      <c r="B339" s="2" t="s">
        <v>315</v>
      </c>
      <c r="C339" s="1" t="s">
        <v>6</v>
      </c>
      <c r="D339" s="2" t="s">
        <v>513</v>
      </c>
      <c r="E339" s="2" t="s">
        <v>511</v>
      </c>
      <c r="F339" s="1" t="s">
        <v>7</v>
      </c>
      <c r="G339" s="3">
        <v>25000</v>
      </c>
      <c r="H339" s="3">
        <v>760</v>
      </c>
      <c r="I339" s="3">
        <v>717.5</v>
      </c>
      <c r="J339" s="3">
        <v>0</v>
      </c>
      <c r="K339" s="3">
        <v>200</v>
      </c>
      <c r="L339" s="3">
        <v>23322.5</v>
      </c>
    </row>
    <row r="340" spans="1:12" x14ac:dyDescent="0.3">
      <c r="A340" s="1">
        <v>276</v>
      </c>
      <c r="B340" s="2" t="s">
        <v>441</v>
      </c>
      <c r="C340" s="1" t="s">
        <v>6</v>
      </c>
      <c r="D340" s="2" t="s">
        <v>314</v>
      </c>
      <c r="E340" s="2" t="s">
        <v>511</v>
      </c>
      <c r="F340" s="1" t="s">
        <v>7</v>
      </c>
      <c r="G340" s="3">
        <v>25000</v>
      </c>
      <c r="H340" s="3">
        <v>760</v>
      </c>
      <c r="I340" s="3">
        <v>717.5</v>
      </c>
      <c r="J340" s="3">
        <v>0</v>
      </c>
      <c r="K340" s="3">
        <v>200</v>
      </c>
      <c r="L340" s="3">
        <v>23322.5</v>
      </c>
    </row>
    <row r="341" spans="1:12" x14ac:dyDescent="0.3">
      <c r="A341" s="1">
        <v>277</v>
      </c>
      <c r="B341" s="2" t="s">
        <v>316</v>
      </c>
      <c r="C341" s="1" t="s">
        <v>6</v>
      </c>
      <c r="D341" s="2" t="s">
        <v>314</v>
      </c>
      <c r="E341" s="2" t="s">
        <v>511</v>
      </c>
      <c r="F341" s="1" t="s">
        <v>7</v>
      </c>
      <c r="G341" s="3">
        <v>25000</v>
      </c>
      <c r="H341" s="3">
        <v>760</v>
      </c>
      <c r="I341" s="3">
        <v>717.5</v>
      </c>
      <c r="J341" s="3">
        <v>0</v>
      </c>
      <c r="K341" s="3">
        <v>200</v>
      </c>
      <c r="L341" s="3">
        <v>23322.5</v>
      </c>
    </row>
    <row r="342" spans="1:12" x14ac:dyDescent="0.3">
      <c r="A342" s="1">
        <v>278</v>
      </c>
      <c r="B342" s="2" t="s">
        <v>477</v>
      </c>
      <c r="C342" s="1" t="s">
        <v>6</v>
      </c>
      <c r="D342" s="2" t="s">
        <v>314</v>
      </c>
      <c r="E342" s="2" t="s">
        <v>511</v>
      </c>
      <c r="F342" s="1" t="s">
        <v>7</v>
      </c>
      <c r="G342" s="3">
        <v>25000</v>
      </c>
      <c r="H342" s="3">
        <v>760</v>
      </c>
      <c r="I342" s="3">
        <v>717.5</v>
      </c>
      <c r="J342" s="3">
        <v>0</v>
      </c>
      <c r="K342" s="3">
        <v>200</v>
      </c>
      <c r="L342" s="3">
        <v>23322.5</v>
      </c>
    </row>
    <row r="343" spans="1:12" x14ac:dyDescent="0.3">
      <c r="A343" s="1">
        <v>279</v>
      </c>
      <c r="B343" s="2" t="s">
        <v>317</v>
      </c>
      <c r="C343" s="1" t="s">
        <v>6</v>
      </c>
      <c r="D343" s="2" t="s">
        <v>23</v>
      </c>
      <c r="E343" s="2" t="s">
        <v>511</v>
      </c>
      <c r="F343" s="1" t="s">
        <v>7</v>
      </c>
      <c r="G343" s="3">
        <v>25000</v>
      </c>
      <c r="H343" s="3">
        <v>760</v>
      </c>
      <c r="I343" s="3">
        <v>717.5</v>
      </c>
      <c r="J343" s="3">
        <v>0</v>
      </c>
      <c r="K343" s="3">
        <v>200</v>
      </c>
      <c r="L343" s="3">
        <v>23322.5</v>
      </c>
    </row>
    <row r="344" spans="1:12" x14ac:dyDescent="0.3">
      <c r="A344" s="1">
        <v>280</v>
      </c>
      <c r="B344" s="2" t="s">
        <v>318</v>
      </c>
      <c r="C344" s="1" t="s">
        <v>6</v>
      </c>
      <c r="D344" s="2" t="s">
        <v>23</v>
      </c>
      <c r="E344" s="2" t="s">
        <v>511</v>
      </c>
      <c r="F344" s="1" t="s">
        <v>7</v>
      </c>
      <c r="G344" s="3">
        <v>25000</v>
      </c>
      <c r="H344" s="3">
        <v>760</v>
      </c>
      <c r="I344" s="3">
        <v>717.5</v>
      </c>
      <c r="J344" s="3">
        <v>0</v>
      </c>
      <c r="K344" s="3">
        <v>200</v>
      </c>
      <c r="L344" s="3">
        <v>23322.5</v>
      </c>
    </row>
    <row r="345" spans="1:12" x14ac:dyDescent="0.3">
      <c r="A345" s="1">
        <v>281</v>
      </c>
      <c r="B345" s="2" t="s">
        <v>442</v>
      </c>
      <c r="C345" s="1" t="s">
        <v>6</v>
      </c>
      <c r="D345" s="2" t="s">
        <v>23</v>
      </c>
      <c r="E345" s="2" t="s">
        <v>511</v>
      </c>
      <c r="F345" s="1" t="s">
        <v>7</v>
      </c>
      <c r="G345" s="3">
        <v>25000</v>
      </c>
      <c r="H345" s="3">
        <v>760</v>
      </c>
      <c r="I345" s="3">
        <v>717.5</v>
      </c>
      <c r="J345" s="3">
        <v>0</v>
      </c>
      <c r="K345" s="3">
        <v>200</v>
      </c>
      <c r="L345" s="3">
        <v>23322.5</v>
      </c>
    </row>
    <row r="346" spans="1:12" x14ac:dyDescent="0.3">
      <c r="A346" s="1">
        <v>282</v>
      </c>
      <c r="B346" s="2" t="s">
        <v>319</v>
      </c>
      <c r="C346" s="1" t="s">
        <v>6</v>
      </c>
      <c r="D346" s="2" t="s">
        <v>23</v>
      </c>
      <c r="E346" s="2" t="s">
        <v>511</v>
      </c>
      <c r="F346" s="1" t="s">
        <v>7</v>
      </c>
      <c r="G346" s="3">
        <v>20000</v>
      </c>
      <c r="H346" s="3">
        <v>608</v>
      </c>
      <c r="I346" s="3">
        <v>574</v>
      </c>
      <c r="J346" s="3">
        <v>0</v>
      </c>
      <c r="K346" s="3">
        <v>175</v>
      </c>
      <c r="L346" s="3">
        <v>18643</v>
      </c>
    </row>
    <row r="347" spans="1:12" x14ac:dyDescent="0.3">
      <c r="A347" s="1">
        <v>283</v>
      </c>
      <c r="B347" s="2" t="s">
        <v>455</v>
      </c>
      <c r="C347" s="1" t="s">
        <v>6</v>
      </c>
      <c r="D347" s="2" t="s">
        <v>23</v>
      </c>
      <c r="E347" s="2" t="s">
        <v>511</v>
      </c>
      <c r="F347" s="1" t="s">
        <v>7</v>
      </c>
      <c r="G347" s="3">
        <v>20000</v>
      </c>
      <c r="H347" s="3">
        <v>608</v>
      </c>
      <c r="I347" s="3">
        <v>574</v>
      </c>
      <c r="J347" s="3">
        <v>0</v>
      </c>
      <c r="K347" s="3">
        <v>175</v>
      </c>
      <c r="L347" s="3">
        <v>18643</v>
      </c>
    </row>
    <row r="348" spans="1:12" x14ac:dyDescent="0.3">
      <c r="A348" s="1">
        <v>284</v>
      </c>
      <c r="B348" s="2" t="s">
        <v>320</v>
      </c>
      <c r="C348" s="1" t="s">
        <v>6</v>
      </c>
      <c r="D348" s="2" t="s">
        <v>23</v>
      </c>
      <c r="E348" s="2" t="s">
        <v>511</v>
      </c>
      <c r="F348" s="1" t="s">
        <v>7</v>
      </c>
      <c r="G348" s="3">
        <v>20000</v>
      </c>
      <c r="H348" s="3">
        <v>608</v>
      </c>
      <c r="I348" s="3">
        <v>574</v>
      </c>
      <c r="J348" s="3">
        <v>0</v>
      </c>
      <c r="K348" s="3">
        <v>175</v>
      </c>
      <c r="L348" s="3">
        <v>18643</v>
      </c>
    </row>
    <row r="349" spans="1:12" x14ac:dyDescent="0.3">
      <c r="A349" s="1">
        <v>285</v>
      </c>
      <c r="B349" s="2" t="s">
        <v>424</v>
      </c>
      <c r="C349" s="1" t="s">
        <v>6</v>
      </c>
      <c r="D349" s="2" t="s">
        <v>23</v>
      </c>
      <c r="E349" s="2" t="s">
        <v>511</v>
      </c>
      <c r="F349" s="1" t="s">
        <v>7</v>
      </c>
      <c r="G349" s="3">
        <v>25000</v>
      </c>
      <c r="H349" s="3">
        <v>760</v>
      </c>
      <c r="I349" s="3">
        <v>717.5</v>
      </c>
      <c r="J349" s="3">
        <v>0</v>
      </c>
      <c r="K349" s="3">
        <v>200</v>
      </c>
      <c r="L349" s="3">
        <v>23322.5</v>
      </c>
    </row>
    <row r="350" spans="1:12" x14ac:dyDescent="0.3">
      <c r="A350" s="1">
        <v>286</v>
      </c>
      <c r="B350" s="2" t="s">
        <v>312</v>
      </c>
      <c r="C350" s="1" t="s">
        <v>8</v>
      </c>
      <c r="D350" s="2" t="s">
        <v>23</v>
      </c>
      <c r="E350" s="2" t="s">
        <v>511</v>
      </c>
      <c r="F350" s="1" t="s">
        <v>7</v>
      </c>
      <c r="G350" s="3">
        <v>16500</v>
      </c>
      <c r="H350" s="3">
        <v>501.6</v>
      </c>
      <c r="I350" s="3">
        <v>473.55</v>
      </c>
      <c r="J350" s="3">
        <v>0</v>
      </c>
      <c r="K350" s="3">
        <v>1752.45</v>
      </c>
      <c r="L350" s="3">
        <v>13772.4</v>
      </c>
    </row>
    <row r="351" spans="1:12" x14ac:dyDescent="0.3">
      <c r="A351" s="41"/>
      <c r="B351" s="20" t="s">
        <v>374</v>
      </c>
      <c r="C351" s="21"/>
      <c r="D351" s="20"/>
      <c r="E351" s="20" t="s">
        <v>590</v>
      </c>
      <c r="F351" s="42"/>
      <c r="G351" s="12">
        <f>SUM(G336:G350)</f>
        <v>379500</v>
      </c>
      <c r="H351" s="12">
        <f t="shared" ref="H351:L351" si="70">SUM(H336:H350)</f>
        <v>11536.800000000001</v>
      </c>
      <c r="I351" s="12">
        <f t="shared" si="70"/>
        <v>10891.65</v>
      </c>
      <c r="J351" s="12">
        <f t="shared" si="70"/>
        <v>0</v>
      </c>
      <c r="K351" s="12">
        <f t="shared" si="70"/>
        <v>4552.45</v>
      </c>
      <c r="L351" s="12">
        <f t="shared" si="70"/>
        <v>352519.10000000003</v>
      </c>
    </row>
    <row r="352" spans="1:12" x14ac:dyDescent="0.3">
      <c r="A352" s="6">
        <v>287</v>
      </c>
      <c r="B352" s="5" t="s">
        <v>321</v>
      </c>
      <c r="C352" s="1" t="s">
        <v>6</v>
      </c>
      <c r="D352" s="62" t="s">
        <v>467</v>
      </c>
      <c r="E352" s="2" t="s">
        <v>322</v>
      </c>
      <c r="F352" s="1" t="s">
        <v>7</v>
      </c>
      <c r="G352" s="3">
        <v>26250</v>
      </c>
      <c r="H352" s="3">
        <v>798</v>
      </c>
      <c r="I352" s="3">
        <v>753.38</v>
      </c>
      <c r="J352" s="3">
        <v>0</v>
      </c>
      <c r="K352" s="3">
        <v>200</v>
      </c>
      <c r="L352" s="3">
        <f t="shared" ref="L352:L353" si="71">G352-H352-I352-J352-K352</f>
        <v>24498.62</v>
      </c>
    </row>
    <row r="353" spans="1:12" x14ac:dyDescent="0.3">
      <c r="A353" s="6">
        <v>288</v>
      </c>
      <c r="B353" s="5" t="s">
        <v>323</v>
      </c>
      <c r="C353" s="1" t="s">
        <v>8</v>
      </c>
      <c r="D353" s="2" t="s">
        <v>440</v>
      </c>
      <c r="E353" s="2" t="s">
        <v>322</v>
      </c>
      <c r="F353" s="1" t="s">
        <v>7</v>
      </c>
      <c r="G353" s="3">
        <v>21621.599999999999</v>
      </c>
      <c r="H353" s="3">
        <v>657.3</v>
      </c>
      <c r="I353" s="3">
        <v>620.54</v>
      </c>
      <c r="J353" s="3">
        <v>0</v>
      </c>
      <c r="K353" s="3">
        <v>200</v>
      </c>
      <c r="L353" s="3">
        <f t="shared" si="71"/>
        <v>20143.759999999998</v>
      </c>
    </row>
    <row r="354" spans="1:12" x14ac:dyDescent="0.3">
      <c r="A354" s="19"/>
      <c r="B354" s="22" t="s">
        <v>375</v>
      </c>
      <c r="C354" s="23"/>
      <c r="D354" s="22"/>
      <c r="E354" s="22" t="s">
        <v>358</v>
      </c>
      <c r="F354" s="49"/>
      <c r="G354" s="12">
        <f>SUM(G352:G353)</f>
        <v>47871.6</v>
      </c>
      <c r="H354" s="12">
        <f t="shared" ref="H354:L354" si="72">SUM(H352:H353)</f>
        <v>1455.3</v>
      </c>
      <c r="I354" s="12">
        <f t="shared" si="72"/>
        <v>1373.92</v>
      </c>
      <c r="J354" s="12">
        <f t="shared" si="72"/>
        <v>0</v>
      </c>
      <c r="K354" s="12">
        <f t="shared" si="72"/>
        <v>400</v>
      </c>
      <c r="L354" s="12">
        <f t="shared" si="72"/>
        <v>44642.38</v>
      </c>
    </row>
    <row r="355" spans="1:12" x14ac:dyDescent="0.3">
      <c r="A355" s="1">
        <v>289</v>
      </c>
      <c r="B355" s="2" t="s">
        <v>324</v>
      </c>
      <c r="C355" s="1" t="s">
        <v>6</v>
      </c>
      <c r="D355" s="2" t="s">
        <v>433</v>
      </c>
      <c r="E355" s="2" t="s">
        <v>325</v>
      </c>
      <c r="F355" s="1" t="s">
        <v>7</v>
      </c>
      <c r="G355" s="3">
        <v>60000</v>
      </c>
      <c r="H355" s="3">
        <v>1824</v>
      </c>
      <c r="I355" s="3">
        <v>1722</v>
      </c>
      <c r="J355" s="3">
        <v>3486.65</v>
      </c>
      <c r="K355" s="3">
        <v>225</v>
      </c>
      <c r="L355" s="3">
        <v>52742.35</v>
      </c>
    </row>
    <row r="356" spans="1:12" x14ac:dyDescent="0.3">
      <c r="A356" s="19"/>
      <c r="B356" s="22" t="s">
        <v>366</v>
      </c>
      <c r="C356" s="23"/>
      <c r="D356" s="22"/>
      <c r="E356" s="22" t="s">
        <v>377</v>
      </c>
      <c r="F356" s="49"/>
      <c r="G356" s="12">
        <f t="shared" ref="G356:L356" si="73">SUM(G355:G355)</f>
        <v>60000</v>
      </c>
      <c r="H356" s="12">
        <f t="shared" si="73"/>
        <v>1824</v>
      </c>
      <c r="I356" s="12">
        <f t="shared" si="73"/>
        <v>1722</v>
      </c>
      <c r="J356" s="12">
        <f t="shared" si="73"/>
        <v>3486.65</v>
      </c>
      <c r="K356" s="12">
        <f t="shared" si="73"/>
        <v>225</v>
      </c>
      <c r="L356" s="12">
        <f t="shared" si="73"/>
        <v>52742.35</v>
      </c>
    </row>
    <row r="357" spans="1:12" x14ac:dyDescent="0.3">
      <c r="A357" s="1">
        <v>290</v>
      </c>
      <c r="B357" s="2" t="s">
        <v>326</v>
      </c>
      <c r="C357" s="1" t="s">
        <v>6</v>
      </c>
      <c r="D357" s="2" t="s">
        <v>433</v>
      </c>
      <c r="E357" s="2" t="s">
        <v>327</v>
      </c>
      <c r="F357" s="1" t="s">
        <v>7</v>
      </c>
      <c r="G357" s="3">
        <v>60000</v>
      </c>
      <c r="H357" s="3">
        <v>1824</v>
      </c>
      <c r="I357" s="3">
        <v>1722</v>
      </c>
      <c r="J357" s="3">
        <v>3486.65</v>
      </c>
      <c r="K357" s="3">
        <v>225</v>
      </c>
      <c r="L357" s="3">
        <f t="shared" ref="L357:L365" si="74">G357-H357-I357-J357-K357</f>
        <v>52742.35</v>
      </c>
    </row>
    <row r="358" spans="1:12" x14ac:dyDescent="0.3">
      <c r="A358" s="1">
        <v>291</v>
      </c>
      <c r="B358" s="2" t="s">
        <v>328</v>
      </c>
      <c r="C358" s="1" t="s">
        <v>6</v>
      </c>
      <c r="D358" s="2" t="s">
        <v>329</v>
      </c>
      <c r="E358" s="2" t="s">
        <v>327</v>
      </c>
      <c r="F358" s="1" t="s">
        <v>7</v>
      </c>
      <c r="G358" s="3">
        <v>23100</v>
      </c>
      <c r="H358" s="3">
        <v>702.24</v>
      </c>
      <c r="I358" s="3">
        <v>662.97</v>
      </c>
      <c r="J358" s="3">
        <v>0</v>
      </c>
      <c r="K358" s="3">
        <v>200</v>
      </c>
      <c r="L358" s="3">
        <f t="shared" si="74"/>
        <v>21534.789999999997</v>
      </c>
    </row>
    <row r="359" spans="1:12" x14ac:dyDescent="0.3">
      <c r="A359" s="1">
        <v>292</v>
      </c>
      <c r="B359" s="2" t="s">
        <v>437</v>
      </c>
      <c r="C359" s="1" t="s">
        <v>6</v>
      </c>
      <c r="D359" s="2" t="s">
        <v>131</v>
      </c>
      <c r="E359" s="2" t="s">
        <v>327</v>
      </c>
      <c r="F359" s="1" t="s">
        <v>7</v>
      </c>
      <c r="G359" s="3">
        <v>40000</v>
      </c>
      <c r="H359" s="3">
        <v>1216</v>
      </c>
      <c r="I359" s="3">
        <v>1148</v>
      </c>
      <c r="J359" s="3">
        <v>442.65</v>
      </c>
      <c r="K359" s="3">
        <v>225</v>
      </c>
      <c r="L359" s="3">
        <f t="shared" si="74"/>
        <v>36968.35</v>
      </c>
    </row>
    <row r="360" spans="1:12" x14ac:dyDescent="0.3">
      <c r="A360" s="1">
        <v>293</v>
      </c>
      <c r="B360" s="2" t="s">
        <v>438</v>
      </c>
      <c r="C360" s="1" t="s">
        <v>6</v>
      </c>
      <c r="D360" s="2" t="s">
        <v>331</v>
      </c>
      <c r="E360" s="2" t="s">
        <v>327</v>
      </c>
      <c r="F360" s="1" t="s">
        <v>7</v>
      </c>
      <c r="G360" s="3">
        <v>25000</v>
      </c>
      <c r="H360" s="3">
        <v>760</v>
      </c>
      <c r="I360" s="3">
        <v>717.5</v>
      </c>
      <c r="J360" s="3">
        <v>0</v>
      </c>
      <c r="K360" s="3">
        <v>200</v>
      </c>
      <c r="L360" s="3">
        <f t="shared" si="74"/>
        <v>23322.5</v>
      </c>
    </row>
    <row r="361" spans="1:12" x14ac:dyDescent="0.3">
      <c r="A361" s="1">
        <v>294</v>
      </c>
      <c r="B361" s="2" t="s">
        <v>330</v>
      </c>
      <c r="C361" s="1" t="s">
        <v>6</v>
      </c>
      <c r="D361" s="2" t="s">
        <v>331</v>
      </c>
      <c r="E361" s="2" t="s">
        <v>327</v>
      </c>
      <c r="F361" s="1" t="s">
        <v>7</v>
      </c>
      <c r="G361" s="3">
        <v>16500</v>
      </c>
      <c r="H361" s="3">
        <v>501.6</v>
      </c>
      <c r="I361" s="3">
        <v>473.55</v>
      </c>
      <c r="J361" s="3">
        <v>0</v>
      </c>
      <c r="K361" s="3">
        <v>175</v>
      </c>
      <c r="L361" s="3">
        <f t="shared" si="74"/>
        <v>15349.85</v>
      </c>
    </row>
    <row r="362" spans="1:12" x14ac:dyDescent="0.3">
      <c r="A362" s="1">
        <v>295</v>
      </c>
      <c r="B362" s="2" t="s">
        <v>332</v>
      </c>
      <c r="C362" s="1" t="s">
        <v>6</v>
      </c>
      <c r="D362" s="2" t="s">
        <v>333</v>
      </c>
      <c r="E362" s="2" t="s">
        <v>327</v>
      </c>
      <c r="F362" s="1" t="s">
        <v>7</v>
      </c>
      <c r="G362" s="3">
        <v>15000</v>
      </c>
      <c r="H362" s="3">
        <v>456</v>
      </c>
      <c r="I362" s="3">
        <v>430.5</v>
      </c>
      <c r="J362" s="3">
        <v>0</v>
      </c>
      <c r="K362" s="3">
        <v>155</v>
      </c>
      <c r="L362" s="3">
        <f t="shared" si="74"/>
        <v>13958.5</v>
      </c>
    </row>
    <row r="363" spans="1:12" x14ac:dyDescent="0.3">
      <c r="A363" s="1">
        <v>296</v>
      </c>
      <c r="B363" s="2" t="s">
        <v>334</v>
      </c>
      <c r="C363" s="1" t="s">
        <v>6</v>
      </c>
      <c r="D363" s="2" t="s">
        <v>564</v>
      </c>
      <c r="E363" s="2" t="s">
        <v>327</v>
      </c>
      <c r="F363" s="1" t="s">
        <v>7</v>
      </c>
      <c r="G363" s="3">
        <v>16500</v>
      </c>
      <c r="H363" s="3">
        <v>501.6</v>
      </c>
      <c r="I363" s="3">
        <v>473.55</v>
      </c>
      <c r="J363" s="3">
        <v>0</v>
      </c>
      <c r="K363" s="3">
        <v>175</v>
      </c>
      <c r="L363" s="3">
        <f t="shared" si="74"/>
        <v>15349.85</v>
      </c>
    </row>
    <row r="364" spans="1:12" x14ac:dyDescent="0.3">
      <c r="A364" s="1">
        <v>297</v>
      </c>
      <c r="B364" s="2" t="s">
        <v>335</v>
      </c>
      <c r="C364" s="1" t="s">
        <v>6</v>
      </c>
      <c r="D364" s="2" t="s">
        <v>565</v>
      </c>
      <c r="E364" s="2" t="s">
        <v>327</v>
      </c>
      <c r="F364" s="1" t="s">
        <v>7</v>
      </c>
      <c r="G364" s="3">
        <v>15000</v>
      </c>
      <c r="H364" s="3">
        <v>456</v>
      </c>
      <c r="I364" s="3">
        <v>430.5</v>
      </c>
      <c r="J364" s="3">
        <v>0</v>
      </c>
      <c r="K364" s="3">
        <v>155</v>
      </c>
      <c r="L364" s="3">
        <f t="shared" si="74"/>
        <v>13958.5</v>
      </c>
    </row>
    <row r="365" spans="1:12" x14ac:dyDescent="0.3">
      <c r="A365" s="1">
        <v>298</v>
      </c>
      <c r="B365" s="2" t="s">
        <v>336</v>
      </c>
      <c r="C365" s="1" t="s">
        <v>8</v>
      </c>
      <c r="D365" s="2" t="s">
        <v>90</v>
      </c>
      <c r="E365" s="2" t="s">
        <v>327</v>
      </c>
      <c r="F365" s="1" t="s">
        <v>7</v>
      </c>
      <c r="G365" s="3">
        <v>19800</v>
      </c>
      <c r="H365" s="3">
        <v>601.91999999999996</v>
      </c>
      <c r="I365" s="3">
        <v>568.26</v>
      </c>
      <c r="J365" s="3">
        <v>0</v>
      </c>
      <c r="K365" s="3">
        <v>576.88</v>
      </c>
      <c r="L365" s="3">
        <f t="shared" si="74"/>
        <v>18052.940000000002</v>
      </c>
    </row>
    <row r="366" spans="1:12" x14ac:dyDescent="0.3">
      <c r="A366" s="41"/>
      <c r="B366" s="20" t="s">
        <v>365</v>
      </c>
      <c r="C366" s="21"/>
      <c r="D366" s="20"/>
      <c r="E366" s="20" t="s">
        <v>488</v>
      </c>
      <c r="F366" s="49"/>
      <c r="G366" s="12">
        <f>SUM(G357:G365)</f>
        <v>230900</v>
      </c>
      <c r="H366" s="12">
        <f t="shared" ref="H366:J366" si="75">SUM(H357:H365)</f>
        <v>7019.3600000000006</v>
      </c>
      <c r="I366" s="12">
        <f t="shared" si="75"/>
        <v>6626.8300000000008</v>
      </c>
      <c r="J366" s="12">
        <f t="shared" si="75"/>
        <v>3929.3</v>
      </c>
      <c r="K366" s="12">
        <f>SUM(K357:K365)</f>
        <v>2086.88</v>
      </c>
      <c r="L366" s="12">
        <f>SUM(L357:L365)</f>
        <v>211237.63</v>
      </c>
    </row>
    <row r="367" spans="1:12" x14ac:dyDescent="0.3">
      <c r="A367" s="1">
        <v>299</v>
      </c>
      <c r="B367" s="2" t="s">
        <v>337</v>
      </c>
      <c r="C367" s="1" t="s">
        <v>6</v>
      </c>
      <c r="D367" s="2" t="s">
        <v>439</v>
      </c>
      <c r="E367" s="2" t="s">
        <v>478</v>
      </c>
      <c r="F367" s="1" t="s">
        <v>7</v>
      </c>
      <c r="G367" s="3">
        <v>50000</v>
      </c>
      <c r="H367" s="3">
        <v>1520</v>
      </c>
      <c r="I367" s="3">
        <v>1435</v>
      </c>
      <c r="J367" s="3">
        <v>1854</v>
      </c>
      <c r="K367" s="3">
        <v>225</v>
      </c>
      <c r="L367" s="3">
        <f t="shared" ref="L367:L372" si="76">G367-H367-I367-J367-K367</f>
        <v>44966</v>
      </c>
    </row>
    <row r="368" spans="1:12" x14ac:dyDescent="0.3">
      <c r="A368" s="1">
        <v>300</v>
      </c>
      <c r="B368" s="2" t="s">
        <v>339</v>
      </c>
      <c r="C368" s="1" t="s">
        <v>6</v>
      </c>
      <c r="D368" s="2" t="s">
        <v>338</v>
      </c>
      <c r="E368" s="2" t="s">
        <v>478</v>
      </c>
      <c r="F368" s="1" t="s">
        <v>7</v>
      </c>
      <c r="G368" s="3">
        <v>20000</v>
      </c>
      <c r="H368" s="3">
        <v>608</v>
      </c>
      <c r="I368" s="3">
        <v>574</v>
      </c>
      <c r="J368" s="3">
        <v>0</v>
      </c>
      <c r="K368" s="3">
        <v>175</v>
      </c>
      <c r="L368" s="3">
        <f t="shared" si="76"/>
        <v>18643</v>
      </c>
    </row>
    <row r="369" spans="1:12" x14ac:dyDescent="0.3">
      <c r="A369" s="1">
        <v>301</v>
      </c>
      <c r="B369" s="2" t="s">
        <v>340</v>
      </c>
      <c r="C369" s="1" t="s">
        <v>8</v>
      </c>
      <c r="D369" s="2" t="s">
        <v>14</v>
      </c>
      <c r="E369" s="2" t="s">
        <v>478</v>
      </c>
      <c r="F369" s="1" t="s">
        <v>7</v>
      </c>
      <c r="G369" s="3">
        <v>28000</v>
      </c>
      <c r="H369" s="3">
        <v>851.2</v>
      </c>
      <c r="I369" s="3">
        <v>803.6</v>
      </c>
      <c r="J369" s="3">
        <v>0</v>
      </c>
      <c r="K369" s="3">
        <v>200</v>
      </c>
      <c r="L369" s="3">
        <f t="shared" si="76"/>
        <v>26145.200000000001</v>
      </c>
    </row>
    <row r="370" spans="1:12" x14ac:dyDescent="0.3">
      <c r="A370" s="1">
        <v>302</v>
      </c>
      <c r="B370" s="2" t="s">
        <v>341</v>
      </c>
      <c r="C370" s="1" t="s">
        <v>8</v>
      </c>
      <c r="D370" s="2" t="s">
        <v>33</v>
      </c>
      <c r="E370" s="2" t="s">
        <v>478</v>
      </c>
      <c r="F370" s="1" t="s">
        <v>7</v>
      </c>
      <c r="G370" s="3">
        <v>16500</v>
      </c>
      <c r="H370" s="3">
        <v>501.6</v>
      </c>
      <c r="I370" s="3">
        <v>473.55</v>
      </c>
      <c r="J370" s="3">
        <v>0</v>
      </c>
      <c r="K370" s="3">
        <v>175</v>
      </c>
      <c r="L370" s="3">
        <f t="shared" si="76"/>
        <v>15349.85</v>
      </c>
    </row>
    <row r="371" spans="1:12" x14ac:dyDescent="0.3">
      <c r="A371" s="1">
        <v>303</v>
      </c>
      <c r="B371" s="2" t="s">
        <v>342</v>
      </c>
      <c r="C371" s="1" t="s">
        <v>6</v>
      </c>
      <c r="D371" s="2" t="s">
        <v>171</v>
      </c>
      <c r="E371" s="2" t="s">
        <v>478</v>
      </c>
      <c r="F371" s="1" t="s">
        <v>7</v>
      </c>
      <c r="G371" s="3">
        <v>16500</v>
      </c>
      <c r="H371" s="3">
        <v>501.6</v>
      </c>
      <c r="I371" s="3">
        <v>473.55</v>
      </c>
      <c r="J371" s="3">
        <v>0</v>
      </c>
      <c r="K371" s="3">
        <v>175</v>
      </c>
      <c r="L371" s="3">
        <f t="shared" si="76"/>
        <v>15349.85</v>
      </c>
    </row>
    <row r="372" spans="1:12" x14ac:dyDescent="0.3">
      <c r="A372" s="1">
        <v>304</v>
      </c>
      <c r="B372" s="2" t="s">
        <v>343</v>
      </c>
      <c r="C372" s="1" t="s">
        <v>8</v>
      </c>
      <c r="D372" s="2" t="s">
        <v>305</v>
      </c>
      <c r="E372" s="2" t="s">
        <v>478</v>
      </c>
      <c r="F372" s="1" t="s">
        <v>7</v>
      </c>
      <c r="G372" s="3">
        <v>16500</v>
      </c>
      <c r="H372" s="3">
        <v>501.6</v>
      </c>
      <c r="I372" s="3">
        <v>473.55</v>
      </c>
      <c r="J372" s="3">
        <v>0</v>
      </c>
      <c r="K372" s="3">
        <v>175</v>
      </c>
      <c r="L372" s="3">
        <f t="shared" si="76"/>
        <v>15349.85</v>
      </c>
    </row>
    <row r="373" spans="1:12" x14ac:dyDescent="0.3">
      <c r="A373" s="25"/>
      <c r="B373" s="26" t="s">
        <v>368</v>
      </c>
      <c r="C373" s="27"/>
      <c r="D373" s="22" t="s">
        <v>531</v>
      </c>
      <c r="E373" s="22" t="s">
        <v>492</v>
      </c>
      <c r="F373" s="49"/>
      <c r="G373" s="12">
        <f>SUM(G367:G372)</f>
        <v>147500</v>
      </c>
      <c r="H373" s="12">
        <f t="shared" ref="H373:J373" si="77">SUM(H367:H372)</f>
        <v>4484</v>
      </c>
      <c r="I373" s="12">
        <f t="shared" si="77"/>
        <v>4233.25</v>
      </c>
      <c r="J373" s="12">
        <f t="shared" si="77"/>
        <v>1854</v>
      </c>
      <c r="K373" s="12">
        <f>SUM(K367:K372)</f>
        <v>1125</v>
      </c>
      <c r="L373" s="12">
        <f>SUM(L367:L372)</f>
        <v>135803.75</v>
      </c>
    </row>
    <row r="374" spans="1:12" x14ac:dyDescent="0.3">
      <c r="A374" s="1">
        <v>305</v>
      </c>
      <c r="B374" s="2" t="s">
        <v>345</v>
      </c>
      <c r="C374" s="1" t="s">
        <v>8</v>
      </c>
      <c r="D374" s="2" t="s">
        <v>346</v>
      </c>
      <c r="E374" s="2" t="s">
        <v>347</v>
      </c>
      <c r="F374" s="1" t="s">
        <v>7</v>
      </c>
      <c r="G374" s="3">
        <v>40000</v>
      </c>
      <c r="H374" s="3">
        <v>1216</v>
      </c>
      <c r="I374" s="3">
        <v>1148</v>
      </c>
      <c r="J374" s="3">
        <v>442.65</v>
      </c>
      <c r="K374" s="3">
        <v>225</v>
      </c>
      <c r="L374" s="3">
        <f t="shared" ref="L374:L376" si="78">G374-H374-I374-J374-K374</f>
        <v>36968.35</v>
      </c>
    </row>
    <row r="375" spans="1:12" x14ac:dyDescent="0.3">
      <c r="A375" s="1">
        <v>306</v>
      </c>
      <c r="B375" s="2" t="s">
        <v>454</v>
      </c>
      <c r="C375" s="1" t="s">
        <v>8</v>
      </c>
      <c r="D375" s="2" t="s">
        <v>344</v>
      </c>
      <c r="E375" s="2" t="s">
        <v>347</v>
      </c>
      <c r="F375" s="1" t="s">
        <v>7</v>
      </c>
      <c r="G375" s="3">
        <v>16500</v>
      </c>
      <c r="H375" s="3">
        <v>501.6</v>
      </c>
      <c r="I375" s="3">
        <v>473.55</v>
      </c>
      <c r="J375" s="3">
        <v>0</v>
      </c>
      <c r="K375" s="3">
        <v>175</v>
      </c>
      <c r="L375" s="3">
        <f t="shared" si="78"/>
        <v>15349.85</v>
      </c>
    </row>
    <row r="376" spans="1:12" x14ac:dyDescent="0.3">
      <c r="A376" s="1">
        <v>307</v>
      </c>
      <c r="B376" s="2" t="s">
        <v>348</v>
      </c>
      <c r="C376" s="1" t="s">
        <v>6</v>
      </c>
      <c r="D376" s="2" t="s">
        <v>514</v>
      </c>
      <c r="E376" s="2" t="s">
        <v>347</v>
      </c>
      <c r="F376" s="1" t="s">
        <v>7</v>
      </c>
      <c r="G376" s="3">
        <v>16500</v>
      </c>
      <c r="H376" s="3">
        <v>501.6</v>
      </c>
      <c r="I376" s="3">
        <v>473.55</v>
      </c>
      <c r="J376" s="3">
        <v>0</v>
      </c>
      <c r="K376" s="3">
        <v>175</v>
      </c>
      <c r="L376" s="3">
        <f t="shared" si="78"/>
        <v>15349.85</v>
      </c>
    </row>
    <row r="377" spans="1:12" x14ac:dyDescent="0.3">
      <c r="A377" s="19"/>
      <c r="B377" s="22" t="s">
        <v>515</v>
      </c>
      <c r="C377" s="23"/>
      <c r="D377" s="22"/>
      <c r="E377" s="22" t="s">
        <v>367</v>
      </c>
      <c r="F377" s="11"/>
      <c r="G377" s="12">
        <f>SUM(G374:G376)</f>
        <v>73000</v>
      </c>
      <c r="H377" s="12">
        <f t="shared" ref="H377:J377" si="79">SUM(H374:H376)</f>
        <v>2219.1999999999998</v>
      </c>
      <c r="I377" s="12">
        <f t="shared" si="79"/>
        <v>2095.1</v>
      </c>
      <c r="J377" s="12">
        <f t="shared" si="79"/>
        <v>442.65</v>
      </c>
      <c r="K377" s="12">
        <f>SUM(K374:K376)</f>
        <v>575</v>
      </c>
      <c r="L377" s="12">
        <f>SUM(L374:L376)</f>
        <v>67668.05</v>
      </c>
    </row>
    <row r="378" spans="1:12" x14ac:dyDescent="0.3">
      <c r="A378" s="4"/>
      <c r="B378" s="18" t="s">
        <v>369</v>
      </c>
      <c r="C378" s="13"/>
      <c r="D378" s="66"/>
      <c r="E378" s="17"/>
      <c r="F378" s="17"/>
      <c r="G378" s="67">
        <f>SUM(G377,G373,G366,G356,G354,G351,G335,G331,G327,G319,G313,G305,G299,G290,G279,G267,G257,G244,G239,G226,G215,G203,G190,G182,G175,G172,G167,G165,G160,G157,G155,G153,G150,G148,G145,G141,G139,G137,G130,G128,G122,G117,G113,G95,G93,G64,G60,G57,G50,G48,G40,G36,G27,G21)</f>
        <v>8341502.169999999</v>
      </c>
      <c r="H378" s="67">
        <f t="shared" ref="H378:L378" si="80">SUM(H377,H373,H366,H356,H354,H351,H335,H331,H327,H319,H313,H305,H299,H290,H279,H267,H257,H244,H239,H226,H215,H203,H190,H182,H175,H172,H167,H165,H160,H157,H155,H153,H150,H148,H145,H141,H139,H137,H130,H128,H122,H117,H113,H95,H93,H64,H60,H57,H50,H48,H40,H36,H27,H21)</f>
        <v>251789.87999999998</v>
      </c>
      <c r="I378" s="67">
        <f t="shared" si="80"/>
        <v>239801.13000000003</v>
      </c>
      <c r="J378" s="67">
        <f t="shared" si="80"/>
        <v>252499.64000000004</v>
      </c>
      <c r="K378" s="67">
        <f t="shared" si="80"/>
        <v>107511.94999999997</v>
      </c>
      <c r="L378" s="67">
        <f t="shared" si="80"/>
        <v>7489899.5699999984</v>
      </c>
    </row>
  </sheetData>
  <mergeCells count="11">
    <mergeCell ref="L15:L16"/>
    <mergeCell ref="A13:L13"/>
    <mergeCell ref="A14:L14"/>
    <mergeCell ref="A15:A16"/>
    <mergeCell ref="B15:B16"/>
    <mergeCell ref="C15:C16"/>
    <mergeCell ref="D15:D16"/>
    <mergeCell ref="E15:E16"/>
    <mergeCell ref="F15:F16"/>
    <mergeCell ref="G15:G16"/>
    <mergeCell ref="H15:K15"/>
  </mergeCells>
  <printOptions horizontalCentered="1"/>
  <pageMargins left="0" right="0" top="0" bottom="0.59055118110236227" header="0.31496062992125984" footer="0.31496062992125984"/>
  <pageSetup scale="58" orientation="landscape" r:id="rId1"/>
  <headerFooter>
    <oddFooter>&amp;CPagina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Elvidami</cp:lastModifiedBy>
  <cp:lastPrinted>2023-12-18T16:15:38Z</cp:lastPrinted>
  <dcterms:created xsi:type="dcterms:W3CDTF">2023-03-29T17:08:50Z</dcterms:created>
  <dcterms:modified xsi:type="dcterms:W3CDTF">2023-12-18T16:21:00Z</dcterms:modified>
</cp:coreProperties>
</file>