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tej\Downloads\"/>
    </mc:Choice>
  </mc:AlternateContent>
  <xr:revisionPtr revIDLastSave="0" documentId="13_ncr:1_{943B07CF-3A30-4511-B007-EB499A9407BA}" xr6:coauthVersionLast="47" xr6:coauthVersionMax="47" xr10:uidLastSave="{00000000-0000-0000-0000-000000000000}"/>
  <bookViews>
    <workbookView xWindow="-108" yWindow="-108" windowWidth="23256" windowHeight="13896" tabRatio="776" xr2:uid="{00000000-000D-0000-FFFF-FFFF00000000}"/>
  </bookViews>
  <sheets>
    <sheet name="EJECUCION CEA" sheetId="23" r:id="rId1"/>
  </sheets>
  <definedNames>
    <definedName name="_xlnm._FilterDatabase" localSheetId="0" hidden="1">'EJECUCION CEA'!$A$15:$L$238</definedName>
    <definedName name="_xlnm.Print_Area" localSheetId="0">'EJECUCION CEA'!$A$1:$J$263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3" i="23" l="1"/>
  <c r="J242" i="23"/>
  <c r="J241" i="23"/>
  <c r="J240" i="23"/>
  <c r="J239" i="23"/>
  <c r="J238" i="23"/>
  <c r="J78" i="23"/>
  <c r="I246" i="23"/>
  <c r="I244" i="23"/>
  <c r="I233" i="23"/>
  <c r="I223" i="23"/>
  <c r="I196" i="23"/>
  <c r="I191" i="23"/>
  <c r="I186" i="23"/>
  <c r="I122" i="23"/>
  <c r="I51" i="23"/>
  <c r="I247" i="23" l="1"/>
  <c r="H246" i="23"/>
  <c r="H244" i="23"/>
  <c r="H233" i="23"/>
  <c r="H223" i="23"/>
  <c r="H196" i="23"/>
  <c r="H191" i="23"/>
  <c r="H186" i="23"/>
  <c r="H122" i="23"/>
  <c r="H51" i="23"/>
  <c r="J246" i="23"/>
  <c r="G246" i="23"/>
  <c r="G244" i="23"/>
  <c r="H247" i="23" l="1"/>
  <c r="G233" i="23" l="1"/>
  <c r="G223" i="23"/>
  <c r="G196" i="23"/>
  <c r="G191" i="23"/>
  <c r="G186" i="23"/>
  <c r="G122" i="23"/>
  <c r="G51" i="23"/>
  <c r="G247" i="23" l="1"/>
  <c r="J236" i="23"/>
  <c r="J234" i="23"/>
  <c r="J235" i="23" s="1"/>
  <c r="J232" i="23"/>
  <c r="J231" i="23"/>
  <c r="J230" i="23"/>
  <c r="J229" i="23"/>
  <c r="J228" i="23"/>
  <c r="J227" i="23"/>
  <c r="J226" i="23"/>
  <c r="J225" i="23"/>
  <c r="J224" i="23"/>
  <c r="J222" i="23"/>
  <c r="J221" i="23"/>
  <c r="J220" i="23"/>
  <c r="J219" i="23"/>
  <c r="J218" i="23"/>
  <c r="J217" i="23"/>
  <c r="J216" i="23"/>
  <c r="J215" i="23"/>
  <c r="J214" i="23"/>
  <c r="J213" i="23"/>
  <c r="J212" i="23"/>
  <c r="J211" i="23"/>
  <c r="J210" i="23"/>
  <c r="J209" i="23"/>
  <c r="J208" i="23"/>
  <c r="J207" i="23"/>
  <c r="J206" i="23"/>
  <c r="J205" i="23"/>
  <c r="J204" i="23"/>
  <c r="J203" i="23"/>
  <c r="J202" i="23"/>
  <c r="J201" i="23"/>
  <c r="J200" i="23"/>
  <c r="J199" i="23"/>
  <c r="J198" i="23"/>
  <c r="J197" i="23"/>
  <c r="J195" i="23"/>
  <c r="J194" i="23"/>
  <c r="J193" i="23"/>
  <c r="J192" i="23"/>
  <c r="J190" i="23"/>
  <c r="J189" i="23"/>
  <c r="J188" i="23"/>
  <c r="J187" i="23"/>
  <c r="J185" i="23"/>
  <c r="J184" i="23"/>
  <c r="J183" i="23"/>
  <c r="J182" i="23"/>
  <c r="J181" i="23"/>
  <c r="J180" i="23"/>
  <c r="J179" i="23"/>
  <c r="J178" i="23"/>
  <c r="J177" i="23"/>
  <c r="J176" i="23"/>
  <c r="J175" i="23"/>
  <c r="J174" i="23"/>
  <c r="J173" i="23"/>
  <c r="J172" i="23"/>
  <c r="J171" i="23"/>
  <c r="J170" i="23"/>
  <c r="J169" i="23"/>
  <c r="J168" i="23"/>
  <c r="J167" i="23"/>
  <c r="J166" i="23"/>
  <c r="J165" i="23"/>
  <c r="J164" i="23"/>
  <c r="J163" i="23"/>
  <c r="J162" i="23"/>
  <c r="J161" i="23"/>
  <c r="J160" i="23"/>
  <c r="J159" i="23"/>
  <c r="J158" i="23"/>
  <c r="J157" i="23"/>
  <c r="J156" i="23"/>
  <c r="J155" i="23"/>
  <c r="J154" i="23"/>
  <c r="J153" i="23"/>
  <c r="J152" i="23"/>
  <c r="J151" i="23"/>
  <c r="J150" i="23"/>
  <c r="J149" i="23"/>
  <c r="J148" i="23"/>
  <c r="J147" i="23"/>
  <c r="J146" i="23"/>
  <c r="J145" i="23"/>
  <c r="J144" i="23"/>
  <c r="J143" i="23"/>
  <c r="J142" i="23"/>
  <c r="J141" i="23"/>
  <c r="J140" i="23"/>
  <c r="J139" i="23"/>
  <c r="J138" i="23"/>
  <c r="J137" i="23"/>
  <c r="J136" i="23"/>
  <c r="J135" i="23"/>
  <c r="J134" i="23"/>
  <c r="J133" i="23"/>
  <c r="J132" i="23"/>
  <c r="J131" i="23"/>
  <c r="J130" i="23"/>
  <c r="J129" i="23"/>
  <c r="J128" i="23"/>
  <c r="J127" i="23"/>
  <c r="J126" i="23"/>
  <c r="J125" i="23"/>
  <c r="J124" i="23"/>
  <c r="J123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237" i="23" l="1"/>
  <c r="J244" i="23" s="1"/>
  <c r="J196" i="23"/>
  <c r="J233" i="23"/>
  <c r="J223" i="23"/>
  <c r="J122" i="23"/>
  <c r="J191" i="23" l="1"/>
  <c r="J51" i="23"/>
  <c r="J186" i="23"/>
  <c r="J247" i="23" l="1"/>
</calcChain>
</file>

<file path=xl/sharedStrings.xml><?xml version="1.0" encoding="utf-8"?>
<sst xmlns="http://schemas.openxmlformats.org/spreadsheetml/2006/main" count="470" uniqueCount="462">
  <si>
    <t>OBJETO</t>
  </si>
  <si>
    <t>CUENTA</t>
  </si>
  <si>
    <t>SUBCUENTA</t>
  </si>
  <si>
    <t>AUX</t>
  </si>
  <si>
    <t>CONCEPTO</t>
  </si>
  <si>
    <t>ENERO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</si>
  <si>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</si>
  <si>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</si>
  <si>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</si>
  <si>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</si>
  <si>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</si>
  <si>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</si>
  <si>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</si>
  <si>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</si>
  <si>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</si>
  <si>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</si>
  <si>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</si>
  <si>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</si>
  <si>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</si>
  <si>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</si>
  <si>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</si>
  <si>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</si>
  <si>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</si>
  <si>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</si>
  <si>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</si>
  <si>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</si>
  <si>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</si>
  <si>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</si>
  <si>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</si>
  <si>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</si>
  <si>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</si>
  <si>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</si>
  <si>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</si>
  <si>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</si>
  <si>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</si>
  <si>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</si>
  <si>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</si>
  <si>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</si>
  <si>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</si>
  <si>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</si>
  <si>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</si>
  <si>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</si>
  <si>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</si>
  <si>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</si>
  <si>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</si>
  <si>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</si>
  <si>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</si>
  <si>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</si>
  <si>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</si>
  <si>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</si>
  <si>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</si>
  <si>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</si>
  <si>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</si>
  <si>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</si>
  <si>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</si>
  <si>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</si>
  <si>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</si>
  <si>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</si>
  <si>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</si>
  <si>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</si>
  <si>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</si>
  <si>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</si>
  <si>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</si>
  <si>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</si>
  <si>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</si>
  <si>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</si>
  <si>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</si>
  <si>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</si>
  <si>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</si>
  <si>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</si>
  <si>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</si>
  <si>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</si>
  <si>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</si>
  <si>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</si>
  <si>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</si>
  <si>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</si>
  <si>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</si>
  <si>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</si>
  <si>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</si>
  <si>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</si>
  <si>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</si>
  <si>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</si>
  <si>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</si>
  <si>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</si>
  <si>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</si>
  <si>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</si>
  <si>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</si>
  <si>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</si>
  <si>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</si>
  <si>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</si>
  <si>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</si>
  <si>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</si>
  <si>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</si>
  <si>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</si>
  <si>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</si>
  <si>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</si>
  <si>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</si>
  <si>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</si>
  <si>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</si>
  <si>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</si>
  <si>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</si>
  <si>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</si>
  <si>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</si>
  <si>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</si>
  <si>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</si>
  <si>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</si>
  <si>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</si>
  <si>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</si>
  <si>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</si>
  <si>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</si>
  <si>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</si>
  <si>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</si>
  <si>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</si>
  <si>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</si>
  <si>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</si>
  <si>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</si>
  <si>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</si>
  <si>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</si>
  <si>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</si>
  <si>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</si>
  <si>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</si>
  <si>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</si>
  <si>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</si>
  <si>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</si>
  <si>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</si>
  <si>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</si>
  <si>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</si>
  <si>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</si>
  <si>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</si>
  <si>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</si>
  <si>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</si>
  <si>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</si>
  <si>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</si>
  <si>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</si>
  <si>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</si>
  <si>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</si>
  <si>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</si>
  <si>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</si>
  <si>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</si>
  <si>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</si>
  <si>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</si>
  <si>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</si>
  <si>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</si>
  <si>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</si>
  <si>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</si>
  <si>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</si>
  <si>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</si>
  <si>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</si>
  <si>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</si>
  <si>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</si>
  <si>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</si>
  <si>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</si>
  <si>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</si>
  <si>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</si>
  <si>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</si>
  <si>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</si>
  <si>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</si>
  <si>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</si>
  <si>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</si>
  <si>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</si>
  <si>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</si>
  <si>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</si>
  <si>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</si>
  <si>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</si>
  <si>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</si>
  <si>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</si>
  <si>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</si>
  <si>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</si>
  <si>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</si>
  <si>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</si>
  <si>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</si>
  <si>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</si>
  <si>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</si>
  <si>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</si>
  <si>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</si>
  <si>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</si>
  <si>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</si>
  <si>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</si>
  <si>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</si>
  <si>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</si>
  <si>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</si>
  <si>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</si>
  <si>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</si>
  <si>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</si>
  <si>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</si>
  <si>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</si>
  <si>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</si>
  <si>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</si>
  <si>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</si>
  <si>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</si>
  <si>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</si>
  <si>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</si>
  <si>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</si>
  <si>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</si>
  <si>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</si>
  <si>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</si>
  <si>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</si>
  <si>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</si>
  <si>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</si>
  <si>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</si>
  <si>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</si>
  <si>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</si>
  <si>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</si>
  <si>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</si>
  <si>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</si>
  <si>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</si>
  <si>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</si>
  <si>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</si>
  <si>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</si>
  <si>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</si>
  <si>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</si>
  <si>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</si>
  <si>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</si>
  <si>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</si>
  <si>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</si>
  <si>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</si>
  <si>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</si>
  <si>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</si>
  <si>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</si>
  <si>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</si>
  <si>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</si>
  <si>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</si>
  <si>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</si>
  <si>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</si>
  <si>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</si>
  <si>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</si>
  <si>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</si>
  <si>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</si>
  <si>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</si>
  <si>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</si>
  <si>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</si>
  <si>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</si>
  <si>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</si>
  <si>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</si>
  <si>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</si>
  <si>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</si>
  <si>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</si>
  <si>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</si>
  <si>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</si>
  <si>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</si>
  <si>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</si>
  <si>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</si>
  <si>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</si>
  <si>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</si>
  <si>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</si>
  <si>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</si>
  <si>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</si>
  <si>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</si>
  <si>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</si>
  <si>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</si>
  <si>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</si>
  <si>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</si>
  <si>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</si>
  <si>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</si>
  <si>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</si>
  <si>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</si>
  <si>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</si>
  <si>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</si>
  <si>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</si>
  <si>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</si>
  <si>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</si>
  <si>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</si>
  <si>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</si>
  <si>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</si>
  <si>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</si>
  <si>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</si>
  <si>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</si>
  <si>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</si>
  <si>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</si>
  <si>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</si>
  <si>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</si>
  <si>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</si>
  <si>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</si>
  <si>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</si>
  <si>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</si>
  <si>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</si>
  <si>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</si>
  <si>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</si>
  <si>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</si>
  <si>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</si>
  <si>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</si>
  <si>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</si>
  <si>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</si>
  <si>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</si>
  <si>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</si>
  <si>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</si>
  <si>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</si>
  <si>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</si>
  <si>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</si>
  <si>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</si>
  <si>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</si>
  <si>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</si>
  <si>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</si>
  <si>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</si>
  <si>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</si>
  <si>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</si>
  <si>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</si>
  <si>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</si>
  <si>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</si>
  <si>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</si>
  <si>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</si>
  <si>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</si>
  <si>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</si>
  <si>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</si>
  <si>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</si>
  <si>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</si>
  <si>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</si>
  <si>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</si>
  <si>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</si>
  <si>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</si>
  <si>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</si>
  <si>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</si>
  <si>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</si>
  <si>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</si>
  <si>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</si>
  <si>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</si>
  <si>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</si>
  <si>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</si>
  <si>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</si>
  <si>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</si>
  <si>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</si>
  <si>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</si>
  <si>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</si>
  <si>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</si>
  <si>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</si>
  <si>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</si>
  <si>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</si>
  <si>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</si>
  <si>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</si>
  <si>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</si>
  <si>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</si>
  <si>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</si>
  <si>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</si>
  <si>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</si>
  <si>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</si>
  <si>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</si>
  <si>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</si>
  <si>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</si>
  <si>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</si>
  <si>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</si>
  <si>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</si>
  <si>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</si>
  <si>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</si>
  <si>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</si>
  <si>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</si>
  <si>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</si>
  <si>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</si>
  <si>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</si>
  <si>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</si>
  <si>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</si>
  <si>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</si>
  <si>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</si>
  <si>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</si>
  <si>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</si>
  <si>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</si>
  <si>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</si>
  <si>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</si>
  <si>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</si>
  <si>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</si>
  <si>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</si>
  <si>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</si>
  <si>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</si>
  <si>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</si>
  <si>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</si>
  <si>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</si>
  <si>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</si>
  <si>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</si>
  <si>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</si>
  <si>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</si>
  <si>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</si>
  <si>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</si>
  <si>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</si>
  <si>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</si>
  <si>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</si>
  <si>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</si>
  <si>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</si>
  <si>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</si>
  <si>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</si>
  <si>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</si>
  <si>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</si>
  <si>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</si>
  <si>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</si>
  <si>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</si>
  <si>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</si>
  <si>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</si>
  <si>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</si>
  <si>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</si>
  <si>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</si>
  <si>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</si>
  <si>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</si>
  <si>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</si>
  <si>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</si>
  <si>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</si>
  <si>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</si>
  <si>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</si>
  <si>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</si>
  <si>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</si>
  <si>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</si>
  <si>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</si>
  <si>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</si>
  <si>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</si>
  <si>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</si>
  <si>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</si>
  <si>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</si>
  <si>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Keroseno</t>
  </si>
  <si>
    <t>Accesorios</t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</si>
  <si>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</si>
  <si>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</si>
  <si>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</si>
  <si>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</si>
  <si>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</si>
  <si>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</si>
  <si>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</si>
  <si>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</si>
  <si>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</si>
  <si>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</si>
  <si>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</si>
  <si>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</si>
  <si>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</si>
  <si>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</si>
  <si>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</si>
  <si>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</si>
  <si>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</si>
  <si>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</si>
  <si>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</si>
  <si>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</si>
  <si>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</si>
  <si>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</si>
  <si>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</si>
  <si>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</si>
  <si>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</si>
  <si>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</si>
  <si>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</si>
  <si>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</si>
  <si>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 xml:space="preserve">2.4.4.1.01 </t>
  </si>
  <si>
    <t>Transferencias corrientes a empresas públicas no financieras nacionales 
para servicios personales</t>
  </si>
  <si>
    <t>2.6.5.1.01</t>
  </si>
  <si>
    <t>Maquinaria y equipo agropecuario</t>
  </si>
  <si>
    <t>2.6.4.7.01</t>
  </si>
  <si>
    <t>Equipo de elevación</t>
  </si>
  <si>
    <t>2.6.5.2.02</t>
  </si>
  <si>
    <t>Maquinaria y equipo para el tratamiento y suministro de agua</t>
  </si>
  <si>
    <t>PERIODO:  01 AL 31 DE ENERO 2025.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</si>
  <si>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DICIEMBRE 2025.</t>
    </r>
  </si>
  <si>
    <r>
      <t xml:space="preserve">FECHA: </t>
    </r>
    <r>
      <rPr>
        <sz val="10"/>
        <color rgb="FF000000"/>
        <rFont val="Calibri"/>
        <family val="2"/>
        <scheme val="minor"/>
      </rPr>
      <t>31/01/2025.</t>
    </r>
  </si>
  <si>
    <t>INCREMENTO DE ACTIVOS FINANCIEROS</t>
  </si>
  <si>
    <t>4.1.1</t>
  </si>
  <si>
    <t>Incremento de Activos Financieros corrientes</t>
  </si>
  <si>
    <t>4.1.2</t>
  </si>
  <si>
    <t>Incremento de Activos Financieros no corriente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</si>
  <si>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</si>
  <si>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</si>
  <si>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</si>
  <si>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</si>
  <si>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</si>
  <si>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</si>
  <si>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</si>
  <si>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</si>
  <si>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APLICACIONES FINANCIERAS</t>
  </si>
  <si>
    <t>2.2.5.9.01</t>
  </si>
  <si>
    <t xml:space="preserve">Licencias Informáticas 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</si>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</sst>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EFEFE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41" applyNumberFormat="0" applyAlignment="0" applyProtection="0"/>
    <xf numFmtId="0" fontId="17" fillId="23" borderId="42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41" applyNumberFormat="0" applyAlignment="0" applyProtection="0"/>
    <xf numFmtId="0" fontId="24" fillId="0" borderId="43" applyNumberFormat="0" applyFill="0" applyAlignment="0" applyProtection="0"/>
    <xf numFmtId="43" fontId="13" fillId="0" borderId="0" applyFont="0" applyFill="0" applyBorder="0" applyAlignment="0" applyProtection="0"/>
    <xf numFmtId="0" fontId="25" fillId="24" borderId="0" applyNumberFormat="0" applyBorder="0" applyAlignment="0" applyProtection="0"/>
    <xf numFmtId="0" fontId="13" fillId="25" borderId="47" applyNumberFormat="0" applyFont="0" applyAlignment="0" applyProtection="0"/>
    <xf numFmtId="0" fontId="26" fillId="22" borderId="48" applyNumberFormat="0" applyAlignment="0" applyProtection="0"/>
    <xf numFmtId="0" fontId="27" fillId="0" borderId="0" applyNumberFormat="0" applyFill="0" applyBorder="0" applyAlignment="0" applyProtection="0"/>
    <xf numFmtId="0" fontId="28" fillId="0" borderId="49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0"/>
  </cellStyleXfs>
  <cellXfs count="136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vertical="center"/>
    </xf>
    <xf numFmtId="0" fontId="30" fillId="0" borderId="0" xfId="0" applyFont="1"/>
    <xf numFmtId="0" fontId="6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/>
    <xf numFmtId="0" fontId="5" fillId="0" borderId="1" xfId="5" applyFont="1" applyBorder="1"/>
    <xf numFmtId="0" fontId="6" fillId="0" borderId="5" xfId="5" applyFont="1" applyBorder="1" applyAlignment="1">
      <alignment horizontal="left" vertical="center" wrapText="1"/>
    </xf>
    <xf numFmtId="0" fontId="5" fillId="2" borderId="33" xfId="5" applyFont="1" applyFill="1" applyBorder="1"/>
    <xf numFmtId="164" fontId="35" fillId="2" borderId="12" xfId="5" applyNumberFormat="1" applyFont="1" applyFill="1" applyBorder="1"/>
    <xf numFmtId="164" fontId="30" fillId="0" borderId="0" xfId="0" applyNumberFormat="1" applyFont="1"/>
    <xf numFmtId="0" fontId="5" fillId="0" borderId="9" xfId="5" applyFont="1" applyBorder="1" applyAlignment="1">
      <alignment horizontal="left"/>
    </xf>
    <xf numFmtId="0" fontId="6" fillId="0" borderId="13" xfId="5" applyFont="1" applyBorder="1" applyAlignment="1">
      <alignment horizontal="left" vertical="center" wrapText="1"/>
    </xf>
    <xf numFmtId="0" fontId="5" fillId="0" borderId="25" xfId="5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6" fillId="0" borderId="0" xfId="5" applyFont="1" applyAlignment="1">
      <alignment horizontal="left" vertical="center" wrapText="1"/>
    </xf>
    <xf numFmtId="0" fontId="6" fillId="0" borderId="13" xfId="5" applyFont="1" applyBorder="1" applyAlignment="1">
      <alignment horizontal="left" wrapText="1"/>
    </xf>
    <xf numFmtId="0" fontId="6" fillId="0" borderId="9" xfId="5" applyFont="1" applyBorder="1" applyAlignment="1">
      <alignment horizontal="left" vertical="center" wrapText="1"/>
    </xf>
    <xf numFmtId="0" fontId="6" fillId="0" borderId="8" xfId="5" applyFont="1" applyBorder="1" applyAlignment="1">
      <alignment horizontal="left" vertical="center" wrapText="1"/>
    </xf>
    <xf numFmtId="0" fontId="6" fillId="0" borderId="4" xfId="5" applyFont="1" applyBorder="1"/>
    <xf numFmtId="0" fontId="5" fillId="0" borderId="4" xfId="5" applyFont="1" applyBorder="1"/>
    <xf numFmtId="0" fontId="6" fillId="0" borderId="6" xfId="5" applyFont="1" applyBorder="1" applyAlignment="1">
      <alignment horizontal="left" vertical="center" wrapText="1"/>
    </xf>
    <xf numFmtId="0" fontId="6" fillId="0" borderId="39" xfId="5" applyFont="1" applyBorder="1" applyAlignment="1">
      <alignment horizontal="left" vertical="center" wrapText="1"/>
    </xf>
    <xf numFmtId="0" fontId="5" fillId="2" borderId="33" xfId="5" applyFont="1" applyFill="1" applyBorder="1" applyAlignment="1">
      <alignment horizontal="left"/>
    </xf>
    <xf numFmtId="164" fontId="5" fillId="2" borderId="24" xfId="5" applyNumberFormat="1" applyFont="1" applyFill="1" applyBorder="1"/>
    <xf numFmtId="0" fontId="6" fillId="0" borderId="0" xfId="5" applyFont="1"/>
    <xf numFmtId="0" fontId="5" fillId="2" borderId="33" xfId="5" applyFont="1" applyFill="1" applyBorder="1" applyAlignment="1">
      <alignment horizontal="left" vertical="center" wrapText="1"/>
    </xf>
    <xf numFmtId="164" fontId="5" fillId="2" borderId="12" xfId="5" applyNumberFormat="1" applyFont="1" applyFill="1" applyBorder="1"/>
    <xf numFmtId="0" fontId="6" fillId="0" borderId="25" xfId="5" applyFont="1" applyBorder="1" applyAlignment="1">
      <alignment horizontal="left"/>
    </xf>
    <xf numFmtId="0" fontId="6" fillId="0" borderId="4" xfId="5" applyFont="1" applyBorder="1" applyAlignment="1">
      <alignment horizontal="left"/>
    </xf>
    <xf numFmtId="49" fontId="6" fillId="0" borderId="17" xfId="5" applyNumberFormat="1" applyFont="1" applyBorder="1" applyAlignment="1">
      <alignment horizontal="left" vertical="center"/>
    </xf>
    <xf numFmtId="49" fontId="6" fillId="0" borderId="13" xfId="5" applyNumberFormat="1" applyFont="1" applyBorder="1" applyAlignment="1">
      <alignment horizontal="left" vertical="center"/>
    </xf>
    <xf numFmtId="49" fontId="6" fillId="0" borderId="39" xfId="5" applyNumberFormat="1" applyFont="1" applyBorder="1" applyAlignment="1">
      <alignment horizontal="left" vertical="center"/>
    </xf>
    <xf numFmtId="0" fontId="6" fillId="0" borderId="9" xfId="5" applyFont="1" applyBorder="1" applyAlignment="1">
      <alignment horizontal="left"/>
    </xf>
    <xf numFmtId="0" fontId="6" fillId="0" borderId="1" xfId="5" applyFont="1" applyBorder="1" applyAlignment="1">
      <alignment horizontal="left"/>
    </xf>
    <xf numFmtId="0" fontId="5" fillId="0" borderId="1" xfId="5" applyFont="1" applyBorder="1" applyAlignment="1">
      <alignment horizontal="left"/>
    </xf>
    <xf numFmtId="0" fontId="6" fillId="0" borderId="6" xfId="5" applyFont="1" applyBorder="1"/>
    <xf numFmtId="0" fontId="5" fillId="0" borderId="40" xfId="5" applyFont="1" applyBorder="1" applyAlignment="1">
      <alignment vertical="center" wrapText="1"/>
    </xf>
    <xf numFmtId="0" fontId="5" fillId="2" borderId="12" xfId="5" applyFont="1" applyFill="1" applyBorder="1" applyAlignment="1">
      <alignment horizontal="left"/>
    </xf>
    <xf numFmtId="0" fontId="6" fillId="0" borderId="12" xfId="5" applyFont="1" applyBorder="1" applyAlignment="1">
      <alignment horizontal="left" vertical="center" wrapText="1"/>
    </xf>
    <xf numFmtId="0" fontId="6" fillId="0" borderId="37" xfId="5" applyFont="1" applyBorder="1" applyAlignment="1">
      <alignment wrapText="1"/>
    </xf>
    <xf numFmtId="4" fontId="30" fillId="0" borderId="0" xfId="0" applyNumberFormat="1" applyFont="1"/>
    <xf numFmtId="0" fontId="6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49" fontId="6" fillId="0" borderId="6" xfId="5" applyNumberFormat="1" applyFont="1" applyBorder="1" applyAlignment="1">
      <alignment horizontal="left" vertical="center" wrapText="1"/>
    </xf>
    <xf numFmtId="0" fontId="4" fillId="2" borderId="12" xfId="5" applyFont="1" applyFill="1" applyBorder="1" applyAlignment="1">
      <alignment horizontal="left"/>
    </xf>
    <xf numFmtId="0" fontId="5" fillId="2" borderId="12" xfId="5" applyFont="1" applyFill="1" applyBorder="1"/>
    <xf numFmtId="0" fontId="5" fillId="0" borderId="20" xfId="5" applyFont="1" applyBorder="1" applyAlignment="1">
      <alignment horizontal="right"/>
    </xf>
    <xf numFmtId="0" fontId="5" fillId="0" borderId="0" xfId="5" applyFont="1" applyAlignment="1">
      <alignment horizontal="right"/>
    </xf>
    <xf numFmtId="164" fontId="10" fillId="0" borderId="0" xfId="0" applyNumberFormat="1" applyFont="1"/>
    <xf numFmtId="164" fontId="30" fillId="0" borderId="19" xfId="2" applyFont="1" applyFill="1" applyBorder="1"/>
    <xf numFmtId="164" fontId="5" fillId="2" borderId="12" xfId="2" applyFont="1" applyFill="1" applyBorder="1"/>
    <xf numFmtId="164" fontId="5" fillId="2" borderId="12" xfId="5" applyNumberFormat="1" applyFont="1" applyFill="1" applyBorder="1" applyAlignment="1">
      <alignment horizontal="left"/>
    </xf>
    <xf numFmtId="164" fontId="4" fillId="2" borderId="12" xfId="5" applyNumberFormat="1" applyFont="1" applyFill="1" applyBorder="1" applyAlignment="1">
      <alignment horizontal="left"/>
    </xf>
    <xf numFmtId="164" fontId="30" fillId="0" borderId="56" xfId="2" applyFont="1" applyFill="1" applyBorder="1"/>
    <xf numFmtId="164" fontId="30" fillId="0" borderId="16" xfId="2" applyFont="1" applyFill="1" applyBorder="1"/>
    <xf numFmtId="164" fontId="0" fillId="0" borderId="0" xfId="2" applyFont="1"/>
    <xf numFmtId="164" fontId="30" fillId="0" borderId="3" xfId="2" applyFont="1" applyFill="1" applyBorder="1"/>
    <xf numFmtId="164" fontId="35" fillId="2" borderId="12" xfId="2" applyFont="1" applyFill="1" applyBorder="1"/>
    <xf numFmtId="164" fontId="6" fillId="0" borderId="56" xfId="2" applyFont="1" applyBorder="1" applyAlignment="1">
      <alignment horizontal="left"/>
    </xf>
    <xf numFmtId="164" fontId="6" fillId="0" borderId="16" xfId="2" applyFont="1" applyBorder="1" applyAlignment="1">
      <alignment horizontal="left"/>
    </xf>
    <xf numFmtId="164" fontId="6" fillId="0" borderId="57" xfId="2" applyFont="1" applyBorder="1" applyAlignment="1">
      <alignment horizontal="left"/>
    </xf>
    <xf numFmtId="164" fontId="6" fillId="0" borderId="35" xfId="5" applyNumberFormat="1" applyFont="1" applyBorder="1" applyAlignment="1">
      <alignment wrapText="1"/>
    </xf>
    <xf numFmtId="164" fontId="6" fillId="0" borderId="17" xfId="2" applyFont="1" applyBorder="1" applyAlignment="1">
      <alignment horizontal="left"/>
    </xf>
    <xf numFmtId="164" fontId="6" fillId="0" borderId="40" xfId="2" applyFont="1" applyBorder="1" applyAlignment="1">
      <alignment horizontal="left"/>
    </xf>
    <xf numFmtId="164" fontId="5" fillId="0" borderId="0" xfId="5" applyNumberFormat="1" applyFont="1"/>
    <xf numFmtId="164" fontId="7" fillId="0" borderId="0" xfId="5" applyNumberFormat="1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31" fillId="0" borderId="6" xfId="5" applyFont="1" applyBorder="1"/>
    <xf numFmtId="0" fontId="31" fillId="0" borderId="7" xfId="5" applyFont="1" applyBorder="1"/>
    <xf numFmtId="0" fontId="5" fillId="0" borderId="1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 vertical="center" wrapText="1"/>
    </xf>
    <xf numFmtId="0" fontId="31" fillId="2" borderId="21" xfId="5" applyFont="1" applyFill="1" applyBorder="1"/>
    <xf numFmtId="0" fontId="31" fillId="2" borderId="24" xfId="5" applyFont="1" applyFill="1" applyBorder="1"/>
    <xf numFmtId="0" fontId="6" fillId="0" borderId="37" xfId="5" applyFont="1" applyBorder="1" applyAlignment="1">
      <alignment horizontal="center" vertical="center" wrapText="1"/>
    </xf>
    <xf numFmtId="0" fontId="31" fillId="0" borderId="0" xfId="5" applyFont="1"/>
    <xf numFmtId="0" fontId="31" fillId="0" borderId="36" xfId="5" applyFont="1" applyBorder="1"/>
    <xf numFmtId="0" fontId="31" fillId="2" borderId="22" xfId="5" applyFont="1" applyFill="1" applyBorder="1"/>
    <xf numFmtId="0" fontId="5" fillId="0" borderId="37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34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2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6" fillId="0" borderId="38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31" fillId="0" borderId="8" xfId="5" applyFont="1" applyBorder="1"/>
    <xf numFmtId="0" fontId="37" fillId="0" borderId="6" xfId="5" applyFont="1" applyBorder="1"/>
    <xf numFmtId="0" fontId="37" fillId="0" borderId="7" xfId="5" applyFont="1" applyBorder="1"/>
    <xf numFmtId="0" fontId="6" fillId="0" borderId="16" xfId="5" applyFont="1" applyBorder="1" applyAlignment="1">
      <alignment horizontal="center" vertical="center" wrapText="1"/>
    </xf>
    <xf numFmtId="0" fontId="31" fillId="0" borderId="16" xfId="5" applyFont="1" applyBorder="1"/>
    <xf numFmtId="0" fontId="6" fillId="0" borderId="15" xfId="5" applyFont="1" applyBorder="1" applyAlignment="1">
      <alignment horizontal="center" vertical="center" wrapText="1"/>
    </xf>
    <xf numFmtId="0" fontId="31" fillId="0" borderId="15" xfId="5" applyFont="1" applyBorder="1"/>
    <xf numFmtId="0" fontId="6" fillId="0" borderId="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31" fillId="0" borderId="4" xfId="5" applyFont="1" applyBorder="1"/>
    <xf numFmtId="0" fontId="31" fillId="0" borderId="2" xfId="5" applyFont="1" applyBorder="1"/>
    <xf numFmtId="0" fontId="6" fillId="0" borderId="13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/>
    </xf>
    <xf numFmtId="0" fontId="5" fillId="0" borderId="9" xfId="5" applyFont="1" applyBorder="1" applyAlignment="1">
      <alignment horizontal="center" vertical="center" wrapText="1"/>
    </xf>
    <xf numFmtId="0" fontId="5" fillId="0" borderId="25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11" fillId="3" borderId="52" xfId="2" applyFont="1" applyFill="1" applyBorder="1" applyAlignment="1">
      <alignment horizontal="center" vertical="center" wrapText="1"/>
    </xf>
    <xf numFmtId="164" fontId="34" fillId="2" borderId="55" xfId="2" applyFont="1" applyFill="1" applyBorder="1"/>
    <xf numFmtId="164" fontId="4" fillId="3" borderId="52" xfId="5" applyNumberFormat="1" applyFont="1" applyFill="1" applyBorder="1" applyAlignment="1">
      <alignment horizontal="center" vertical="center" wrapText="1"/>
    </xf>
    <xf numFmtId="164" fontId="33" fillId="2" borderId="55" xfId="5" applyNumberFormat="1" applyFont="1" applyFill="1" applyBorder="1"/>
    <xf numFmtId="0" fontId="4" fillId="3" borderId="50" xfId="5" applyFont="1" applyFill="1" applyBorder="1" applyAlignment="1">
      <alignment horizontal="center" vertical="center" textRotation="255" wrapText="1"/>
    </xf>
    <xf numFmtId="0" fontId="4" fillId="3" borderId="51" xfId="5" applyFont="1" applyFill="1" applyBorder="1" applyAlignment="1">
      <alignment horizontal="center" vertical="center" textRotation="255" wrapText="1"/>
    </xf>
    <xf numFmtId="0" fontId="4" fillId="3" borderId="53" xfId="5" applyFont="1" applyFill="1" applyBorder="1" applyAlignment="1">
      <alignment horizontal="center" vertical="center" textRotation="255" wrapText="1"/>
    </xf>
    <xf numFmtId="0" fontId="4" fillId="3" borderId="54" xfId="5" applyFont="1" applyFill="1" applyBorder="1" applyAlignment="1">
      <alignment horizontal="center" vertical="center" textRotation="255" wrapText="1"/>
    </xf>
    <xf numFmtId="0" fontId="4" fillId="3" borderId="26" xfId="5" applyFont="1" applyFill="1" applyBorder="1" applyAlignment="1">
      <alignment horizontal="center" vertical="center" textRotation="255" wrapText="1"/>
    </xf>
    <xf numFmtId="0" fontId="31" fillId="2" borderId="28" xfId="5" applyFont="1" applyFill="1" applyBorder="1"/>
    <xf numFmtId="0" fontId="4" fillId="3" borderId="27" xfId="5" applyFont="1" applyFill="1" applyBorder="1" applyAlignment="1">
      <alignment horizontal="center" vertical="center" textRotation="255" wrapText="1"/>
    </xf>
    <xf numFmtId="0" fontId="31" fillId="2" borderId="29" xfId="5" applyFont="1" applyFill="1" applyBorder="1"/>
    <xf numFmtId="0" fontId="4" fillId="3" borderId="29" xfId="5" applyFont="1" applyFill="1" applyBorder="1" applyAlignment="1">
      <alignment horizontal="center" vertical="center" textRotation="255" wrapText="1"/>
    </xf>
    <xf numFmtId="0" fontId="11" fillId="3" borderId="30" xfId="5" applyFont="1" applyFill="1" applyBorder="1" applyAlignment="1">
      <alignment horizontal="center" vertical="center"/>
    </xf>
    <xf numFmtId="0" fontId="32" fillId="2" borderId="31" xfId="5" applyFont="1" applyFill="1" applyBorder="1"/>
  </cellXfs>
  <cellStyles count="52">
    <cellStyle name="20% - Accent1" xfId="9" xr:uid="{09D5D0DB-23EF-4E79-A608-24FA81111000}"/>
    <cellStyle name="20% - Accent2" xfId="10" xr:uid="{06B1CCBB-F646-48FF-9BCC-AB333829BAEE}"/>
    <cellStyle name="20% - Accent3" xfId="11" xr:uid="{CD6E790F-E29B-483E-B7E6-0D2B18E92641}"/>
    <cellStyle name="20% - Accent4" xfId="12" xr:uid="{5FF71A46-FB40-4C81-AE45-C72DA8970C61}"/>
    <cellStyle name="20% - Accent5" xfId="13" xr:uid="{924EA17F-05D9-49CB-9321-08ABE47329C9}"/>
    <cellStyle name="20% - Accent6" xfId="14" xr:uid="{73BE1795-6BEF-4272-AF74-3A18B32AD056}"/>
    <cellStyle name="40% - Accent1" xfId="15" xr:uid="{260F3563-4F05-46C7-8833-D5FDDF7D6BF3}"/>
    <cellStyle name="40% - Accent2" xfId="16" xr:uid="{0A2162FE-F56B-483F-A84F-65C00B852F5D}"/>
    <cellStyle name="40% - Accent3" xfId="17" xr:uid="{55F73BBB-A48E-4ABF-A0C3-6CD4EA93032C}"/>
    <cellStyle name="40% - Accent4" xfId="18" xr:uid="{3503A6A0-56E6-4380-A6EA-857E4770A6BD}"/>
    <cellStyle name="40% - Accent5" xfId="19" xr:uid="{6735F519-89D9-43A0-964F-6E2B0CDCBCC3}"/>
    <cellStyle name="40% - Accent6" xfId="20" xr:uid="{6887AA71-511E-4BC9-8365-D3E5DAB0E6A1}"/>
    <cellStyle name="60% - Accent1" xfId="21" xr:uid="{7685BE88-9D33-4823-8A20-2C54DB1FF8DF}"/>
    <cellStyle name="60% - Accent2" xfId="22" xr:uid="{E86263E5-27C8-44A7-B4BB-87C649A52B26}"/>
    <cellStyle name="60% - Accent3" xfId="23" xr:uid="{18ACAB7F-E426-488C-9CAB-0FAC6824B7E6}"/>
    <cellStyle name="60% - Accent4" xfId="24" xr:uid="{816E5E51-3487-43A1-A462-162F63D3EB19}"/>
    <cellStyle name="60% - Accent5" xfId="25" xr:uid="{34A24506-E39B-4CD6-B07D-ACEF338CE023}"/>
    <cellStyle name="60% - Accent6" xfId="26" xr:uid="{026201D4-C785-4F0B-9F25-4B544C6B0A92}"/>
    <cellStyle name="Accent1" xfId="27" xr:uid="{B087EEB7-C5C7-49A4-93A5-BD2CCE6CD30C}"/>
    <cellStyle name="Accent2" xfId="28" xr:uid="{F04C4508-5988-4503-B2B7-3758CBA5AAE0}"/>
    <cellStyle name="Accent3" xfId="29" xr:uid="{23E2A3A2-B26D-4C43-A561-C5EDE1364CB9}"/>
    <cellStyle name="Accent4" xfId="30" xr:uid="{2E6737AD-95CA-4281-B230-44FD89D8414D}"/>
    <cellStyle name="Accent5" xfId="31" xr:uid="{10770F21-C884-450F-B7BD-0E0C8986DB66}"/>
    <cellStyle name="Accent6" xfId="32" xr:uid="{1F6F51D4-7676-4699-8885-8EF3B9EF1443}"/>
    <cellStyle name="Bad" xfId="33" xr:uid="{332E2B21-2413-4E9C-AB47-1DFF93E7D242}"/>
    <cellStyle name="Calculation" xfId="34" xr:uid="{EEB62DB8-BCA2-4B41-8859-7EE6FD765696}"/>
    <cellStyle name="Check Cell" xfId="35" xr:uid="{597B41E7-A9E5-4DB1-B1B9-F340A5CBB018}"/>
    <cellStyle name="Explanatory Text" xfId="36" xr:uid="{26B72131-1603-4EBD-BD66-8C0FFB274C9D}"/>
    <cellStyle name="Good" xfId="37" xr:uid="{E650FC7E-79BC-4236-9290-0E53C16CC5CB}"/>
    <cellStyle name="Heading 1" xfId="38" xr:uid="{02529537-1293-4949-83DF-DE391955E027}"/>
    <cellStyle name="Heading 2" xfId="39" xr:uid="{2404054E-B684-4E8E-A0FD-948C7B8D80E8}"/>
    <cellStyle name="Heading 3" xfId="40" xr:uid="{95D00823-3161-42FB-87B4-B6033EB45CCB}"/>
    <cellStyle name="Heading 4" xfId="41" xr:uid="{A1DED137-2E7F-4603-9204-906D291A3B04}"/>
    <cellStyle name="Input" xfId="42" xr:uid="{76539ACD-84ED-49F3-AFCD-13963159641A}"/>
    <cellStyle name="Linked Cell" xfId="43" xr:uid="{E1125C5B-BD57-44B4-9E03-9BDC2F172EE1}"/>
    <cellStyle name="Millares" xfId="2" builtinId="3"/>
    <cellStyle name="Millares 2" xfId="3" xr:uid="{00000000-0005-0000-0000-000001000000}"/>
    <cellStyle name="Millares 2 2" xfId="7" xr:uid="{3BC08069-52B1-4A60-BA4E-008206002A4C}"/>
    <cellStyle name="Millares 3" xfId="6" xr:uid="{42912DFB-BA8B-4625-9347-0C9CABF02A68}"/>
    <cellStyle name="Millares 4" xfId="44" xr:uid="{39CF702E-7F8D-48D4-B16C-317381F17153}"/>
    <cellStyle name="Neutral 2" xfId="45" xr:uid="{75FB910B-3D38-46F6-8A3F-6CF9FD936513}"/>
    <cellStyle name="Normal" xfId="0" builtinId="0"/>
    <cellStyle name="Normal 10" xfId="51" xr:uid="{E437170C-C515-4396-9C07-2E2D0937F619}"/>
    <cellStyle name="Normal 2" xfId="1" xr:uid="{00000000-0005-0000-0000-000003000000}"/>
    <cellStyle name="Normal 2 2" xfId="5" xr:uid="{7D9044E2-E830-4620-8593-81E2E398B117}"/>
    <cellStyle name="Normal 3" xfId="8" xr:uid="{0ADE4D49-14DA-452D-B2A7-EC0E1ABD0C6A}"/>
    <cellStyle name="Normal 5" xfId="4" xr:uid="{5C923392-10AC-4597-9457-331C4868CA20}"/>
    <cellStyle name="Note" xfId="46" xr:uid="{92ABDD62-C07D-49F5-ABA2-749B67CC6937}"/>
    <cellStyle name="Output" xfId="47" xr:uid="{2E0C27B7-0DFF-4A6A-9957-ED607FB8E471}"/>
    <cellStyle name="Title" xfId="48" xr:uid="{A143EB53-5E6E-46D1-AB63-D447233CC36F}"/>
    <cellStyle name="Total 2" xfId="49" xr:uid="{1B894ACD-06DC-4A4D-A758-0C30D4EDE65A}"/>
    <cellStyle name="Warning Text" xfId="50" xr:uid="{21585366-E3CB-4498-8D6B-CB9B692E14C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4</xdr:row>
      <xdr:rowOff>182257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4</xdr:col>
      <xdr:colOff>108503</xdr:colOff>
      <xdr:row>248</xdr:row>
      <xdr:rowOff>110293</xdr:rowOff>
    </xdr:from>
    <xdr:to>
      <xdr:col>9</xdr:col>
      <xdr:colOff>896180</xdr:colOff>
      <xdr:row>260</xdr:row>
      <xdr:rowOff>17217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id="{7EF84EF9-16A0-4CCD-A57B-B983D50DB2F3}"/>
            </a:ext>
          </a:extLst>
        </xdr:cNvPr>
        <xdr:cNvGrpSpPr/>
      </xdr:nvGrpSpPr>
      <xdr:grpSpPr>
        <a:xfrm>
          <a:off x="1016277" y="44339423"/>
          <a:ext cx="11965886" cy="2020646"/>
          <a:chOff x="688582" y="13865615"/>
          <a:chExt cx="6895244" cy="405231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BA03FEF2-87A7-EC6D-D370-95D838AED283}"/>
              </a:ext>
            </a:extLst>
          </xdr:cNvPr>
          <xdr:cNvSpPr txBox="1"/>
        </xdr:nvSpPr>
        <xdr:spPr>
          <a:xfrm>
            <a:off x="688582" y="13865615"/>
            <a:ext cx="125542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id="{6B218407-35F4-1A91-A494-DF09B4C3E847}"/>
              </a:ext>
            </a:extLst>
          </xdr:cNvPr>
          <xdr:cNvSpPr txBox="1"/>
        </xdr:nvSpPr>
        <xdr:spPr>
          <a:xfrm flipH="1">
            <a:off x="3352274" y="13989363"/>
            <a:ext cx="1173640" cy="169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id="{0DC3D256-44BA-6108-F294-F70BA3338A08}"/>
              </a:ext>
            </a:extLst>
          </xdr:cNvPr>
          <xdr:cNvSpPr txBox="1"/>
        </xdr:nvSpPr>
        <xdr:spPr>
          <a:xfrm>
            <a:off x="5882750" y="13882522"/>
            <a:ext cx="170107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EC17-ED39-4E93-904A-99639B6FB703}">
  <sheetPr>
    <pageSetUpPr fitToPage="1"/>
  </sheetPr>
  <dimension ref="A1:L263"/>
  <sheetViews>
    <sheetView showGridLines="0" tabSelected="1" topLeftCell="A237" zoomScale="115" zoomScaleNormal="115" zoomScaleSheetLayoutView="100" workbookViewId="0">
      <pane xSplit="5" topLeftCell="F1" activePane="topRight" state="frozen"/>
      <selection activeCell="A10" sqref="A10"/>
      <selection pane="topRight" activeCell="F258" sqref="F258"/>
    </sheetView>
  </sheetViews>
  <sheetFormatPr baseColWidth="10" defaultRowHeight="14.4" x14ac:dyDescent="0.3"/>
  <cols>
    <col min="1" max="1" width="3.6640625" customWidth="1"/>
    <col min="2" max="2" width="2.5546875" customWidth="1"/>
    <col min="3" max="3" width="3.44140625" customWidth="1"/>
    <col min="4" max="4" width="3.5546875" customWidth="1"/>
    <col min="5" max="5" width="5.88671875" bestFit="1" customWidth="1"/>
    <col min="6" max="6" width="81.5546875" bestFit="1" customWidth="1"/>
    <col min="7" max="7" width="22.5546875" style="4" customWidth="1"/>
    <col min="8" max="8" width="29.6640625" style="4" bestFit="1" customWidth="1"/>
    <col min="9" max="9" width="23.33203125" style="4" bestFit="1" customWidth="1"/>
    <col min="10" max="10" width="21.6640625" style="60" bestFit="1" customWidth="1"/>
    <col min="11" max="11" width="17.44140625" bestFit="1" customWidth="1"/>
    <col min="12" max="12" width="13.88671875" bestFit="1" customWidth="1"/>
  </cols>
  <sheetData>
    <row r="1" spans="1:10" x14ac:dyDescent="0.3">
      <c r="A1" s="117" t="s">
        <v>350</v>
      </c>
      <c r="B1" s="117"/>
      <c r="C1" s="117"/>
      <c r="D1" s="117"/>
      <c r="E1" s="117"/>
      <c r="F1" s="117"/>
      <c r="G1" s="117"/>
      <c r="H1" s="117"/>
      <c r="I1" s="117"/>
    </row>
    <row r="2" spans="1:10" ht="15" hidden="1" customHeight="1" x14ac:dyDescent="0.3">
      <c r="F2" s="118" t="s">
        <v>351</v>
      </c>
      <c r="G2" s="118"/>
      <c r="H2" s="118"/>
      <c r="I2" s="118"/>
    </row>
    <row r="3" spans="1:10" x14ac:dyDescent="0.3">
      <c r="A3" s="118" t="s">
        <v>351</v>
      </c>
      <c r="B3" s="118"/>
      <c r="C3" s="118"/>
      <c r="D3" s="118"/>
      <c r="E3" s="118"/>
      <c r="F3" s="118"/>
      <c r="G3" s="118"/>
      <c r="H3" s="118"/>
      <c r="I3" s="118"/>
    </row>
    <row r="4" spans="1:10" x14ac:dyDescent="0.3">
      <c r="A4" s="118" t="s">
        <v>442</v>
      </c>
      <c r="B4" s="118"/>
      <c r="C4" s="118"/>
      <c r="D4" s="118"/>
      <c r="E4" s="118"/>
      <c r="F4" s="118"/>
      <c r="G4" s="118"/>
      <c r="H4" s="118"/>
      <c r="I4" s="118"/>
    </row>
    <row r="5" spans="1:10" x14ac:dyDescent="0.3">
      <c r="A5" s="118" t="s">
        <v>352</v>
      </c>
      <c r="B5" s="118"/>
      <c r="C5" s="118"/>
      <c r="D5" s="118"/>
      <c r="E5" s="118"/>
      <c r="F5" s="118"/>
      <c r="G5" s="118"/>
      <c r="H5" s="118"/>
      <c r="I5" s="118"/>
    </row>
    <row r="6" spans="1:10" x14ac:dyDescent="0.3">
      <c r="A6" s="1" t="s">
        <v>461</v>
      </c>
      <c r="I6" s="53" t="s">
        <v>444</v>
      </c>
    </row>
    <row r="7" spans="1:10" x14ac:dyDescent="0.3">
      <c r="A7" s="1" t="s">
        <v>369</v>
      </c>
    </row>
    <row r="8" spans="1:10" x14ac:dyDescent="0.3">
      <c r="A8" s="5" t="s">
        <v>353</v>
      </c>
    </row>
    <row r="9" spans="1:10" x14ac:dyDescent="0.3">
      <c r="A9" s="5" t="s">
        <v>354</v>
      </c>
    </row>
    <row r="10" spans="1:10" x14ac:dyDescent="0.3">
      <c r="A10" s="1" t="s">
        <v>370</v>
      </c>
    </row>
    <row r="11" spans="1:10" x14ac:dyDescent="0.3">
      <c r="A11" s="1" t="s">
        <v>371</v>
      </c>
    </row>
    <row r="12" spans="1:10" ht="15" thickBot="1" x14ac:dyDescent="0.35">
      <c r="A12" s="2" t="s">
        <v>443</v>
      </c>
    </row>
    <row r="13" spans="1:10" ht="15" thickBot="1" x14ac:dyDescent="0.35">
      <c r="I13" s="119" t="s">
        <v>406</v>
      </c>
      <c r="J13" s="120"/>
    </row>
    <row r="14" spans="1:10" s="6" customFormat="1" ht="13.8" x14ac:dyDescent="0.25">
      <c r="A14" s="125" t="s">
        <v>0</v>
      </c>
      <c r="B14" s="126"/>
      <c r="C14" s="129" t="s">
        <v>1</v>
      </c>
      <c r="D14" s="131" t="s">
        <v>2</v>
      </c>
      <c r="E14" s="131" t="s">
        <v>3</v>
      </c>
      <c r="F14" s="134" t="s">
        <v>4</v>
      </c>
      <c r="G14" s="123" t="s">
        <v>407</v>
      </c>
      <c r="H14" s="123" t="s">
        <v>408</v>
      </c>
      <c r="I14" s="123" t="s">
        <v>5</v>
      </c>
      <c r="J14" s="121" t="s">
        <v>6</v>
      </c>
    </row>
    <row r="15" spans="1:10" s="6" customFormat="1" ht="63.75" customHeight="1" thickBot="1" x14ac:dyDescent="0.3">
      <c r="A15" s="127"/>
      <c r="B15" s="128"/>
      <c r="C15" s="130"/>
      <c r="D15" s="132"/>
      <c r="E15" s="133"/>
      <c r="F15" s="135"/>
      <c r="G15" s="124"/>
      <c r="H15" s="124"/>
      <c r="I15" s="124"/>
      <c r="J15" s="122"/>
    </row>
    <row r="16" spans="1:10" s="6" customFormat="1" ht="13.8" x14ac:dyDescent="0.25">
      <c r="A16" s="81" t="s">
        <v>8</v>
      </c>
      <c r="B16" s="82"/>
      <c r="C16" s="73"/>
      <c r="D16" s="73"/>
      <c r="E16" s="74"/>
      <c r="F16" s="7" t="s">
        <v>9</v>
      </c>
      <c r="G16" s="59">
        <v>211161883.90000001</v>
      </c>
      <c r="H16" s="59">
        <v>211161883.90000001</v>
      </c>
      <c r="I16" s="54">
        <v>8420475.8099999987</v>
      </c>
      <c r="J16" s="61">
        <f t="shared" ref="J16:J50" si="0">SUM(I16:I16)</f>
        <v>8420475.8099999987</v>
      </c>
    </row>
    <row r="17" spans="1:10" s="6" customFormat="1" ht="13.8" x14ac:dyDescent="0.25">
      <c r="A17" s="72" t="s">
        <v>345</v>
      </c>
      <c r="B17" s="73"/>
      <c r="C17" s="73"/>
      <c r="D17" s="73"/>
      <c r="E17" s="74"/>
      <c r="F17" s="7" t="s">
        <v>346</v>
      </c>
      <c r="G17" s="59">
        <v>0</v>
      </c>
      <c r="H17" s="59">
        <v>0</v>
      </c>
      <c r="I17" s="54">
        <v>0</v>
      </c>
      <c r="J17" s="61">
        <f t="shared" si="0"/>
        <v>0</v>
      </c>
    </row>
    <row r="18" spans="1:10" s="6" customFormat="1" ht="13.8" x14ac:dyDescent="0.25">
      <c r="A18" s="72" t="s">
        <v>10</v>
      </c>
      <c r="B18" s="73"/>
      <c r="C18" s="73"/>
      <c r="D18" s="73"/>
      <c r="E18" s="74"/>
      <c r="F18" s="7" t="s">
        <v>11</v>
      </c>
      <c r="G18" s="59">
        <v>135124474.09999999</v>
      </c>
      <c r="H18" s="59">
        <v>135124474.09999999</v>
      </c>
      <c r="I18" s="54">
        <v>1942039.69</v>
      </c>
      <c r="J18" s="61">
        <f t="shared" si="0"/>
        <v>1942039.69</v>
      </c>
    </row>
    <row r="19" spans="1:10" s="6" customFormat="1" ht="13.8" x14ac:dyDescent="0.25">
      <c r="A19" s="72" t="s">
        <v>12</v>
      </c>
      <c r="B19" s="73"/>
      <c r="C19" s="73"/>
      <c r="D19" s="73"/>
      <c r="E19" s="74"/>
      <c r="F19" s="7" t="s">
        <v>13</v>
      </c>
      <c r="G19" s="59">
        <v>27977419.800000001</v>
      </c>
      <c r="H19" s="59">
        <v>27977419.800000001</v>
      </c>
      <c r="I19" s="54">
        <v>0</v>
      </c>
      <c r="J19" s="61">
        <f t="shared" si="0"/>
        <v>0</v>
      </c>
    </row>
    <row r="20" spans="1:10" s="6" customFormat="1" ht="13.8" x14ac:dyDescent="0.25">
      <c r="A20" s="72" t="s">
        <v>334</v>
      </c>
      <c r="B20" s="73"/>
      <c r="C20" s="73"/>
      <c r="D20" s="73"/>
      <c r="E20" s="74"/>
      <c r="F20" s="7" t="s">
        <v>335</v>
      </c>
      <c r="G20" s="59">
        <v>0</v>
      </c>
      <c r="H20" s="59">
        <v>0</v>
      </c>
      <c r="I20" s="54">
        <v>0</v>
      </c>
      <c r="J20" s="61">
        <f t="shared" si="0"/>
        <v>0</v>
      </c>
    </row>
    <row r="21" spans="1:10" s="6" customFormat="1" ht="13.8" x14ac:dyDescent="0.25">
      <c r="A21" s="72" t="s">
        <v>14</v>
      </c>
      <c r="B21" s="73"/>
      <c r="C21" s="73"/>
      <c r="D21" s="73"/>
      <c r="E21" s="74"/>
      <c r="F21" s="7" t="s">
        <v>15</v>
      </c>
      <c r="G21" s="59">
        <v>24861647.800000001</v>
      </c>
      <c r="H21" s="59">
        <v>24861647.800000001</v>
      </c>
      <c r="I21" s="54">
        <v>17007.059999999998</v>
      </c>
      <c r="J21" s="61">
        <f t="shared" si="0"/>
        <v>17007.059999999998</v>
      </c>
    </row>
    <row r="22" spans="1:10" s="6" customFormat="1" ht="13.8" x14ac:dyDescent="0.25">
      <c r="A22" s="75" t="s">
        <v>313</v>
      </c>
      <c r="B22" s="76"/>
      <c r="C22" s="76"/>
      <c r="D22" s="76"/>
      <c r="E22" s="77"/>
      <c r="F22" s="8" t="s">
        <v>314</v>
      </c>
      <c r="G22" s="59"/>
      <c r="H22" s="59"/>
      <c r="I22" s="54"/>
      <c r="J22" s="61">
        <f t="shared" si="0"/>
        <v>0</v>
      </c>
    </row>
    <row r="23" spans="1:10" s="6" customFormat="1" ht="13.8" x14ac:dyDescent="0.25">
      <c r="A23" s="72" t="s">
        <v>16</v>
      </c>
      <c r="B23" s="73"/>
      <c r="C23" s="73"/>
      <c r="D23" s="73"/>
      <c r="E23" s="74"/>
      <c r="F23" s="7" t="s">
        <v>312</v>
      </c>
      <c r="G23" s="59">
        <v>0</v>
      </c>
      <c r="H23" s="59">
        <v>0</v>
      </c>
      <c r="I23" s="54">
        <v>0</v>
      </c>
      <c r="J23" s="61">
        <f t="shared" si="0"/>
        <v>0</v>
      </c>
    </row>
    <row r="24" spans="1:10" s="6" customFormat="1" ht="13.8" x14ac:dyDescent="0.25">
      <c r="A24" s="72" t="s">
        <v>334</v>
      </c>
      <c r="B24" s="73"/>
      <c r="C24" s="73"/>
      <c r="D24" s="73"/>
      <c r="E24" s="74"/>
      <c r="F24" s="7" t="s">
        <v>335</v>
      </c>
      <c r="G24" s="59">
        <v>0</v>
      </c>
      <c r="H24" s="59">
        <v>0</v>
      </c>
      <c r="I24" s="54">
        <v>0</v>
      </c>
      <c r="J24" s="61">
        <f t="shared" si="0"/>
        <v>0</v>
      </c>
    </row>
    <row r="25" spans="1:10" s="6" customFormat="1" ht="13.8" x14ac:dyDescent="0.25">
      <c r="A25" s="72" t="s">
        <v>17</v>
      </c>
      <c r="B25" s="73"/>
      <c r="C25" s="73"/>
      <c r="D25" s="73"/>
      <c r="E25" s="74"/>
      <c r="F25" s="7" t="s">
        <v>18</v>
      </c>
      <c r="G25" s="59">
        <v>40040000</v>
      </c>
      <c r="H25" s="59">
        <v>40040000</v>
      </c>
      <c r="I25" s="54">
        <v>3670510.87</v>
      </c>
      <c r="J25" s="61">
        <f t="shared" si="0"/>
        <v>3670510.87</v>
      </c>
    </row>
    <row r="26" spans="1:10" s="6" customFormat="1" ht="13.8" x14ac:dyDescent="0.25">
      <c r="A26" s="72" t="s">
        <v>19</v>
      </c>
      <c r="B26" s="73"/>
      <c r="C26" s="73"/>
      <c r="D26" s="73"/>
      <c r="E26" s="74"/>
      <c r="F26" s="7" t="s">
        <v>20</v>
      </c>
      <c r="G26" s="59">
        <v>990000</v>
      </c>
      <c r="H26" s="59">
        <v>990000</v>
      </c>
      <c r="I26" s="54">
        <v>0</v>
      </c>
      <c r="J26" s="61">
        <f t="shared" si="0"/>
        <v>0</v>
      </c>
    </row>
    <row r="27" spans="1:10" s="6" customFormat="1" ht="13.8" x14ac:dyDescent="0.25">
      <c r="A27" s="72" t="s">
        <v>21</v>
      </c>
      <c r="B27" s="73"/>
      <c r="C27" s="73"/>
      <c r="D27" s="73"/>
      <c r="E27" s="74"/>
      <c r="F27" s="7" t="s">
        <v>22</v>
      </c>
      <c r="G27" s="59">
        <v>1529330</v>
      </c>
      <c r="H27" s="59">
        <v>1529330</v>
      </c>
      <c r="I27" s="54">
        <v>0</v>
      </c>
      <c r="J27" s="61">
        <f t="shared" si="0"/>
        <v>0</v>
      </c>
    </row>
    <row r="28" spans="1:10" s="6" customFormat="1" ht="13.8" x14ac:dyDescent="0.25">
      <c r="A28" s="75" t="s">
        <v>266</v>
      </c>
      <c r="B28" s="76"/>
      <c r="C28" s="76"/>
      <c r="D28" s="76"/>
      <c r="E28" s="77"/>
      <c r="F28" s="8" t="s">
        <v>267</v>
      </c>
      <c r="G28" s="59"/>
      <c r="H28" s="59"/>
      <c r="I28" s="54"/>
      <c r="J28" s="61">
        <f t="shared" si="0"/>
        <v>0</v>
      </c>
    </row>
    <row r="29" spans="1:10" s="6" customFormat="1" ht="13.8" x14ac:dyDescent="0.25">
      <c r="A29" s="72" t="s">
        <v>386</v>
      </c>
      <c r="B29" s="73"/>
      <c r="C29" s="73"/>
      <c r="D29" s="73"/>
      <c r="E29" s="74"/>
      <c r="F29" s="7" t="s">
        <v>387</v>
      </c>
      <c r="G29" s="59">
        <v>0</v>
      </c>
      <c r="H29" s="59">
        <v>0</v>
      </c>
      <c r="I29" s="54">
        <v>0</v>
      </c>
      <c r="J29" s="61">
        <f t="shared" si="0"/>
        <v>0</v>
      </c>
    </row>
    <row r="30" spans="1:10" s="6" customFormat="1" ht="13.8" x14ac:dyDescent="0.25">
      <c r="A30" s="88" t="s">
        <v>409</v>
      </c>
      <c r="B30" s="89"/>
      <c r="C30" s="89"/>
      <c r="D30" s="89"/>
      <c r="E30" s="90"/>
      <c r="F30" s="7" t="s">
        <v>27</v>
      </c>
      <c r="G30" s="59">
        <v>33354165.899999999</v>
      </c>
      <c r="H30" s="59">
        <v>33354165.899999999</v>
      </c>
      <c r="I30" s="54">
        <v>0</v>
      </c>
      <c r="J30" s="61">
        <f t="shared" si="0"/>
        <v>0</v>
      </c>
    </row>
    <row r="31" spans="1:10" s="6" customFormat="1" ht="13.8" x14ac:dyDescent="0.25">
      <c r="A31" s="72" t="s">
        <v>23</v>
      </c>
      <c r="B31" s="73"/>
      <c r="C31" s="73"/>
      <c r="D31" s="73"/>
      <c r="E31" s="74"/>
      <c r="F31" s="7" t="s">
        <v>24</v>
      </c>
      <c r="G31" s="59">
        <v>0</v>
      </c>
      <c r="H31" s="59">
        <v>0</v>
      </c>
      <c r="I31" s="54">
        <v>0</v>
      </c>
      <c r="J31" s="61">
        <f t="shared" si="0"/>
        <v>0</v>
      </c>
    </row>
    <row r="32" spans="1:10" s="6" customFormat="1" ht="13.8" x14ac:dyDescent="0.25">
      <c r="A32" s="72" t="s">
        <v>25</v>
      </c>
      <c r="B32" s="73"/>
      <c r="C32" s="73"/>
      <c r="D32" s="73"/>
      <c r="E32" s="74"/>
      <c r="F32" s="7" t="s">
        <v>26</v>
      </c>
      <c r="G32" s="59">
        <v>11965800</v>
      </c>
      <c r="H32" s="59">
        <v>11965800</v>
      </c>
      <c r="I32" s="54">
        <v>1625449.21</v>
      </c>
      <c r="J32" s="61">
        <f t="shared" si="0"/>
        <v>1625449.21</v>
      </c>
    </row>
    <row r="33" spans="1:10" s="6" customFormat="1" ht="13.8" x14ac:dyDescent="0.25">
      <c r="A33" s="88" t="s">
        <v>28</v>
      </c>
      <c r="B33" s="105"/>
      <c r="C33" s="105"/>
      <c r="D33" s="105"/>
      <c r="E33" s="106"/>
      <c r="F33" s="7" t="s">
        <v>29</v>
      </c>
      <c r="G33" s="59">
        <v>3588750</v>
      </c>
      <c r="H33" s="59">
        <v>3588750</v>
      </c>
      <c r="I33" s="54">
        <v>0</v>
      </c>
      <c r="J33" s="61">
        <f t="shared" si="0"/>
        <v>0</v>
      </c>
    </row>
    <row r="34" spans="1:10" s="6" customFormat="1" ht="13.8" x14ac:dyDescent="0.25">
      <c r="A34" s="88" t="s">
        <v>389</v>
      </c>
      <c r="B34" s="105"/>
      <c r="C34" s="105"/>
      <c r="D34" s="105"/>
      <c r="E34" s="106"/>
      <c r="F34" s="7" t="s">
        <v>410</v>
      </c>
      <c r="G34" s="59">
        <v>6336013.2000000002</v>
      </c>
      <c r="H34" s="59">
        <v>6336013.2000000002</v>
      </c>
      <c r="I34" s="54">
        <v>268239.62</v>
      </c>
      <c r="J34" s="61">
        <f t="shared" si="0"/>
        <v>268239.62</v>
      </c>
    </row>
    <row r="35" spans="1:10" s="6" customFormat="1" ht="13.8" x14ac:dyDescent="0.25">
      <c r="A35" s="88" t="s">
        <v>30</v>
      </c>
      <c r="B35" s="105"/>
      <c r="C35" s="105"/>
      <c r="D35" s="105"/>
      <c r="E35" s="106"/>
      <c r="F35" s="9" t="s">
        <v>31</v>
      </c>
      <c r="G35" s="59">
        <v>165000</v>
      </c>
      <c r="H35" s="59">
        <v>165000</v>
      </c>
      <c r="I35" s="54">
        <v>0</v>
      </c>
      <c r="J35" s="61">
        <f t="shared" si="0"/>
        <v>0</v>
      </c>
    </row>
    <row r="36" spans="1:10" s="6" customFormat="1" ht="13.8" x14ac:dyDescent="0.25">
      <c r="A36" s="75" t="s">
        <v>270</v>
      </c>
      <c r="B36" s="76"/>
      <c r="C36" s="76"/>
      <c r="D36" s="76"/>
      <c r="E36" s="77"/>
      <c r="F36" s="10" t="s">
        <v>271</v>
      </c>
      <c r="G36" s="59"/>
      <c r="H36" s="59"/>
      <c r="I36" s="54"/>
      <c r="J36" s="61">
        <f t="shared" si="0"/>
        <v>0</v>
      </c>
    </row>
    <row r="37" spans="1:10" s="6" customFormat="1" ht="13.8" x14ac:dyDescent="0.25">
      <c r="A37" s="72" t="s">
        <v>32</v>
      </c>
      <c r="B37" s="73"/>
      <c r="C37" s="73"/>
      <c r="D37" s="73"/>
      <c r="E37" s="74"/>
      <c r="F37" s="7" t="s">
        <v>33</v>
      </c>
      <c r="G37" s="59">
        <v>0</v>
      </c>
      <c r="H37" s="59">
        <v>0</v>
      </c>
      <c r="I37" s="54">
        <v>0</v>
      </c>
      <c r="J37" s="61">
        <f t="shared" si="0"/>
        <v>0</v>
      </c>
    </row>
    <row r="38" spans="1:10" s="6" customFormat="1" ht="13.8" x14ac:dyDescent="0.25">
      <c r="A38" s="72" t="s">
        <v>34</v>
      </c>
      <c r="B38" s="73"/>
      <c r="C38" s="73"/>
      <c r="D38" s="73"/>
      <c r="E38" s="74"/>
      <c r="F38" s="7" t="s">
        <v>35</v>
      </c>
      <c r="G38" s="59">
        <v>1430000</v>
      </c>
      <c r="H38" s="59">
        <v>1430000</v>
      </c>
      <c r="I38" s="54">
        <v>0</v>
      </c>
      <c r="J38" s="61">
        <f t="shared" si="0"/>
        <v>0</v>
      </c>
    </row>
    <row r="39" spans="1:10" s="6" customFormat="1" ht="13.8" x14ac:dyDescent="0.25">
      <c r="A39" s="72" t="s">
        <v>399</v>
      </c>
      <c r="B39" s="73"/>
      <c r="C39" s="73"/>
      <c r="D39" s="73"/>
      <c r="E39" s="74"/>
      <c r="F39" s="7" t="s">
        <v>398</v>
      </c>
      <c r="G39" s="59">
        <v>0</v>
      </c>
      <c r="H39" s="59">
        <v>0</v>
      </c>
      <c r="I39" s="54">
        <v>0</v>
      </c>
      <c r="J39" s="61">
        <f t="shared" si="0"/>
        <v>0</v>
      </c>
    </row>
    <row r="40" spans="1:10" s="6" customFormat="1" ht="13.8" x14ac:dyDescent="0.25">
      <c r="A40" s="75" t="s">
        <v>268</v>
      </c>
      <c r="B40" s="76"/>
      <c r="C40" s="76"/>
      <c r="D40" s="76"/>
      <c r="E40" s="77"/>
      <c r="F40" s="8" t="s">
        <v>272</v>
      </c>
      <c r="G40" s="59"/>
      <c r="H40" s="59"/>
      <c r="I40" s="54"/>
      <c r="J40" s="61">
        <f t="shared" si="0"/>
        <v>0</v>
      </c>
    </row>
    <row r="41" spans="1:10" s="6" customFormat="1" ht="13.8" x14ac:dyDescent="0.25">
      <c r="A41" s="72" t="s">
        <v>36</v>
      </c>
      <c r="B41" s="73"/>
      <c r="C41" s="73"/>
      <c r="D41" s="73"/>
      <c r="E41" s="74"/>
      <c r="F41" s="9" t="s">
        <v>37</v>
      </c>
      <c r="G41" s="59">
        <v>1144218.8999999999</v>
      </c>
      <c r="H41" s="59">
        <v>1144218.8999999999</v>
      </c>
      <c r="I41" s="54">
        <v>0</v>
      </c>
      <c r="J41" s="61">
        <f t="shared" si="0"/>
        <v>0</v>
      </c>
    </row>
    <row r="42" spans="1:10" s="6" customFormat="1" ht="13.8" x14ac:dyDescent="0.25">
      <c r="A42" s="72" t="s">
        <v>38</v>
      </c>
      <c r="B42" s="73"/>
      <c r="C42" s="73"/>
      <c r="D42" s="73"/>
      <c r="E42" s="74"/>
      <c r="F42" s="7" t="s">
        <v>39</v>
      </c>
      <c r="G42" s="59">
        <v>0</v>
      </c>
      <c r="H42" s="59">
        <v>0</v>
      </c>
      <c r="I42" s="54">
        <v>425669.24</v>
      </c>
      <c r="J42" s="61">
        <f t="shared" si="0"/>
        <v>425669.24</v>
      </c>
    </row>
    <row r="43" spans="1:10" s="6" customFormat="1" ht="13.8" x14ac:dyDescent="0.25">
      <c r="A43" s="75" t="s">
        <v>269</v>
      </c>
      <c r="B43" s="76"/>
      <c r="C43" s="76"/>
      <c r="D43" s="76"/>
      <c r="E43" s="77"/>
      <c r="F43" s="8" t="s">
        <v>339</v>
      </c>
      <c r="G43" s="59"/>
      <c r="H43" s="59"/>
      <c r="I43" s="54"/>
      <c r="J43" s="61">
        <f t="shared" si="0"/>
        <v>0</v>
      </c>
    </row>
    <row r="44" spans="1:10" s="6" customFormat="1" ht="15" customHeight="1" x14ac:dyDescent="0.25">
      <c r="A44" s="72" t="s">
        <v>338</v>
      </c>
      <c r="B44" s="73"/>
      <c r="C44" s="73"/>
      <c r="D44" s="73"/>
      <c r="E44" s="74"/>
      <c r="F44" s="7" t="s">
        <v>40</v>
      </c>
      <c r="G44" s="59">
        <v>14278245.300000001</v>
      </c>
      <c r="H44" s="59">
        <v>14278245.300000001</v>
      </c>
      <c r="I44" s="54">
        <v>1307781.9700000002</v>
      </c>
      <c r="J44" s="61">
        <f t="shared" si="0"/>
        <v>1307781.9700000002</v>
      </c>
    </row>
    <row r="45" spans="1:10" s="6" customFormat="1" ht="13.8" x14ac:dyDescent="0.25">
      <c r="A45" s="75" t="s">
        <v>329</v>
      </c>
      <c r="B45" s="76"/>
      <c r="C45" s="76"/>
      <c r="D45" s="76"/>
      <c r="E45" s="77"/>
      <c r="F45" s="8" t="s">
        <v>340</v>
      </c>
      <c r="G45" s="59"/>
      <c r="H45" s="59"/>
      <c r="I45" s="54"/>
      <c r="J45" s="61">
        <f t="shared" si="0"/>
        <v>0</v>
      </c>
    </row>
    <row r="46" spans="1:10" s="6" customFormat="1" ht="13.8" x14ac:dyDescent="0.25">
      <c r="A46" s="72" t="s">
        <v>41</v>
      </c>
      <c r="B46" s="73"/>
      <c r="C46" s="73"/>
      <c r="D46" s="73"/>
      <c r="E46" s="74"/>
      <c r="F46" s="7" t="s">
        <v>42</v>
      </c>
      <c r="G46" s="59">
        <v>11725041.9</v>
      </c>
      <c r="H46" s="59">
        <v>11725041.9</v>
      </c>
      <c r="I46" s="54">
        <v>1244122.28</v>
      </c>
      <c r="J46" s="61">
        <f t="shared" si="0"/>
        <v>1244122.28</v>
      </c>
    </row>
    <row r="47" spans="1:10" s="6" customFormat="1" ht="13.8" x14ac:dyDescent="0.25">
      <c r="A47" s="75" t="s">
        <v>330</v>
      </c>
      <c r="B47" s="76"/>
      <c r="C47" s="76"/>
      <c r="D47" s="76"/>
      <c r="E47" s="77"/>
      <c r="F47" s="8" t="s">
        <v>341</v>
      </c>
      <c r="G47" s="59"/>
      <c r="H47" s="59"/>
      <c r="I47" s="54"/>
      <c r="J47" s="61">
        <f t="shared" si="0"/>
        <v>0</v>
      </c>
    </row>
    <row r="48" spans="1:10" s="6" customFormat="1" ht="13.8" x14ac:dyDescent="0.25">
      <c r="A48" s="72" t="s">
        <v>43</v>
      </c>
      <c r="B48" s="73"/>
      <c r="C48" s="73"/>
      <c r="D48" s="73"/>
      <c r="E48" s="74"/>
      <c r="F48" s="7" t="s">
        <v>44</v>
      </c>
      <c r="G48" s="59">
        <v>4084360.5</v>
      </c>
      <c r="H48" s="59">
        <v>4084360.5</v>
      </c>
      <c r="I48" s="54">
        <v>137361.07</v>
      </c>
      <c r="J48" s="61">
        <f t="shared" si="0"/>
        <v>137361.07</v>
      </c>
    </row>
    <row r="49" spans="1:12" s="6" customFormat="1" ht="13.8" x14ac:dyDescent="0.25">
      <c r="A49" s="75" t="s">
        <v>342</v>
      </c>
      <c r="B49" s="76"/>
      <c r="C49" s="76"/>
      <c r="D49" s="76"/>
      <c r="E49" s="77"/>
      <c r="F49" s="8" t="s">
        <v>343</v>
      </c>
      <c r="G49" s="59"/>
      <c r="H49" s="59"/>
      <c r="I49" s="54"/>
      <c r="J49" s="61">
        <f t="shared" si="0"/>
        <v>0</v>
      </c>
    </row>
    <row r="50" spans="1:12" s="6" customFormat="1" thickBot="1" x14ac:dyDescent="0.3">
      <c r="A50" s="72" t="s">
        <v>359</v>
      </c>
      <c r="B50" s="73"/>
      <c r="C50" s="73"/>
      <c r="D50" s="73"/>
      <c r="E50" s="74"/>
      <c r="F50" s="11" t="s">
        <v>344</v>
      </c>
      <c r="G50" s="59">
        <v>0</v>
      </c>
      <c r="H50" s="59">
        <v>0</v>
      </c>
      <c r="I50" s="54">
        <v>0</v>
      </c>
      <c r="J50" s="61">
        <f t="shared" si="0"/>
        <v>0</v>
      </c>
    </row>
    <row r="51" spans="1:12" s="6" customFormat="1" thickBot="1" x14ac:dyDescent="0.3">
      <c r="A51" s="113">
        <v>2.1</v>
      </c>
      <c r="B51" s="79"/>
      <c r="C51" s="79"/>
      <c r="D51" s="79"/>
      <c r="E51" s="84"/>
      <c r="F51" s="12" t="s">
        <v>7</v>
      </c>
      <c r="G51" s="13">
        <f t="shared" ref="G51" si="1">SUM(G16:G50)</f>
        <v>529756351.29999995</v>
      </c>
      <c r="H51" s="13">
        <f t="shared" ref="H51:I51" si="2">SUM(H16:H50)</f>
        <v>529756351.29999995</v>
      </c>
      <c r="I51" s="13">
        <f t="shared" si="2"/>
        <v>19058656.82</v>
      </c>
      <c r="J51" s="62">
        <f>SUM(J16:J50)</f>
        <v>19058656.82</v>
      </c>
      <c r="L51" s="14"/>
    </row>
    <row r="52" spans="1:12" s="6" customFormat="1" ht="13.8" x14ac:dyDescent="0.25">
      <c r="A52" s="114" t="s">
        <v>273</v>
      </c>
      <c r="B52" s="115"/>
      <c r="C52" s="115"/>
      <c r="D52" s="115"/>
      <c r="E52" s="116"/>
      <c r="F52" s="15" t="s">
        <v>274</v>
      </c>
      <c r="G52" s="59"/>
      <c r="H52" s="59"/>
      <c r="I52" s="54"/>
      <c r="J52" s="61">
        <f t="shared" ref="J52:J84" si="3">SUM(I52:I52)</f>
        <v>0</v>
      </c>
    </row>
    <row r="53" spans="1:12" s="6" customFormat="1" ht="13.8" x14ac:dyDescent="0.25">
      <c r="A53" s="72" t="s">
        <v>46</v>
      </c>
      <c r="B53" s="73"/>
      <c r="C53" s="73"/>
      <c r="D53" s="73"/>
      <c r="E53" s="74"/>
      <c r="F53" s="7" t="s">
        <v>47</v>
      </c>
      <c r="G53" s="59">
        <v>0</v>
      </c>
      <c r="H53" s="59">
        <v>0</v>
      </c>
      <c r="I53" s="54">
        <v>0</v>
      </c>
      <c r="J53" s="61">
        <f t="shared" si="3"/>
        <v>0</v>
      </c>
    </row>
    <row r="54" spans="1:12" s="6" customFormat="1" ht="13.8" x14ac:dyDescent="0.25">
      <c r="A54" s="75" t="s">
        <v>315</v>
      </c>
      <c r="B54" s="76"/>
      <c r="C54" s="76"/>
      <c r="D54" s="76"/>
      <c r="E54" s="77"/>
      <c r="F54" s="8" t="s">
        <v>49</v>
      </c>
      <c r="G54" s="59"/>
      <c r="H54" s="59"/>
      <c r="I54" s="54"/>
      <c r="J54" s="61">
        <f t="shared" si="3"/>
        <v>0</v>
      </c>
    </row>
    <row r="55" spans="1:12" s="6" customFormat="1" ht="13.8" x14ac:dyDescent="0.25">
      <c r="A55" s="72" t="s">
        <v>48</v>
      </c>
      <c r="B55" s="73"/>
      <c r="C55" s="73"/>
      <c r="D55" s="73"/>
      <c r="E55" s="74"/>
      <c r="F55" s="7" t="s">
        <v>347</v>
      </c>
      <c r="G55" s="59">
        <v>4103147.4</v>
      </c>
      <c r="H55" s="59">
        <v>4103147.4</v>
      </c>
      <c r="I55" s="54">
        <v>14487.79</v>
      </c>
      <c r="J55" s="61">
        <f t="shared" si="3"/>
        <v>14487.79</v>
      </c>
    </row>
    <row r="56" spans="1:12" s="6" customFormat="1" ht="13.8" x14ac:dyDescent="0.25">
      <c r="A56" s="72" t="s">
        <v>50</v>
      </c>
      <c r="B56" s="73"/>
      <c r="C56" s="73"/>
      <c r="D56" s="73"/>
      <c r="E56" s="74"/>
      <c r="F56" s="7" t="s">
        <v>51</v>
      </c>
      <c r="G56" s="59">
        <v>3675019.7</v>
      </c>
      <c r="H56" s="59">
        <v>3675019.7</v>
      </c>
      <c r="I56" s="54">
        <v>25343.5</v>
      </c>
      <c r="J56" s="61">
        <f t="shared" si="3"/>
        <v>25343.5</v>
      </c>
    </row>
    <row r="57" spans="1:12" s="6" customFormat="1" ht="13.8" x14ac:dyDescent="0.25">
      <c r="A57" s="72" t="s">
        <v>52</v>
      </c>
      <c r="B57" s="73"/>
      <c r="C57" s="73"/>
      <c r="D57" s="73"/>
      <c r="E57" s="74"/>
      <c r="F57" s="7" t="s">
        <v>53</v>
      </c>
      <c r="G57" s="59">
        <v>64130000</v>
      </c>
      <c r="H57" s="59">
        <v>64130000</v>
      </c>
      <c r="I57" s="54">
        <v>741228.42</v>
      </c>
      <c r="J57" s="61">
        <f t="shared" si="3"/>
        <v>741228.42</v>
      </c>
    </row>
    <row r="58" spans="1:12" s="6" customFormat="1" ht="13.8" x14ac:dyDescent="0.25">
      <c r="A58" s="88" t="s">
        <v>323</v>
      </c>
      <c r="B58" s="89"/>
      <c r="C58" s="89"/>
      <c r="D58" s="89"/>
      <c r="E58" s="90"/>
      <c r="F58" s="7" t="s">
        <v>324</v>
      </c>
      <c r="G58" s="59">
        <v>0</v>
      </c>
      <c r="H58" s="59">
        <v>0</v>
      </c>
      <c r="I58" s="54">
        <v>0</v>
      </c>
      <c r="J58" s="61">
        <f t="shared" si="3"/>
        <v>0</v>
      </c>
    </row>
    <row r="59" spans="1:12" s="6" customFormat="1" ht="13.8" x14ac:dyDescent="0.25">
      <c r="A59" s="72" t="s">
        <v>54</v>
      </c>
      <c r="B59" s="73"/>
      <c r="C59" s="73"/>
      <c r="D59" s="73"/>
      <c r="E59" s="74"/>
      <c r="F59" s="7" t="s">
        <v>55</v>
      </c>
      <c r="G59" s="59">
        <v>457564.8</v>
      </c>
      <c r="H59" s="59">
        <v>457564.8</v>
      </c>
      <c r="I59" s="54">
        <v>22437</v>
      </c>
      <c r="J59" s="61">
        <f t="shared" si="3"/>
        <v>22437</v>
      </c>
    </row>
    <row r="60" spans="1:12" s="6" customFormat="1" ht="13.8" x14ac:dyDescent="0.25">
      <c r="A60" s="72" t="s">
        <v>58</v>
      </c>
      <c r="B60" s="73"/>
      <c r="C60" s="73"/>
      <c r="D60" s="73"/>
      <c r="E60" s="74"/>
      <c r="F60" s="7" t="s">
        <v>59</v>
      </c>
      <c r="G60" s="59">
        <v>132000</v>
      </c>
      <c r="H60" s="59">
        <v>132000</v>
      </c>
      <c r="I60" s="54">
        <v>0</v>
      </c>
      <c r="J60" s="61">
        <f t="shared" si="3"/>
        <v>0</v>
      </c>
    </row>
    <row r="61" spans="1:12" s="6" customFormat="1" ht="13.8" x14ac:dyDescent="0.25">
      <c r="A61" s="75" t="s">
        <v>275</v>
      </c>
      <c r="B61" s="76"/>
      <c r="C61" s="76"/>
      <c r="D61" s="76"/>
      <c r="E61" s="77"/>
      <c r="F61" s="8" t="s">
        <v>276</v>
      </c>
      <c r="G61" s="59"/>
      <c r="H61" s="59"/>
      <c r="I61" s="54"/>
      <c r="J61" s="61">
        <f t="shared" si="3"/>
        <v>0</v>
      </c>
    </row>
    <row r="62" spans="1:12" s="6" customFormat="1" ht="13.8" x14ac:dyDescent="0.25">
      <c r="A62" s="72" t="s">
        <v>60</v>
      </c>
      <c r="B62" s="73"/>
      <c r="C62" s="73"/>
      <c r="D62" s="73"/>
      <c r="E62" s="74"/>
      <c r="F62" s="11" t="s">
        <v>61</v>
      </c>
      <c r="G62" s="59">
        <v>5139459.5999999996</v>
      </c>
      <c r="H62" s="59">
        <v>5139459.5999999996</v>
      </c>
      <c r="I62" s="54">
        <v>0</v>
      </c>
      <c r="J62" s="61">
        <f t="shared" si="3"/>
        <v>0</v>
      </c>
    </row>
    <row r="63" spans="1:12" s="6" customFormat="1" ht="13.8" x14ac:dyDescent="0.25">
      <c r="A63" s="107" t="s">
        <v>56</v>
      </c>
      <c r="B63" s="108"/>
      <c r="C63" s="108"/>
      <c r="D63" s="108"/>
      <c r="E63" s="109"/>
      <c r="F63" s="16" t="s">
        <v>57</v>
      </c>
      <c r="G63" s="59">
        <v>418000</v>
      </c>
      <c r="H63" s="59">
        <v>418000</v>
      </c>
      <c r="I63" s="54">
        <v>0</v>
      </c>
      <c r="J63" s="61">
        <f t="shared" si="3"/>
        <v>0</v>
      </c>
    </row>
    <row r="64" spans="1:12" s="6" customFormat="1" ht="13.8" x14ac:dyDescent="0.25">
      <c r="A64" s="110" t="s">
        <v>332</v>
      </c>
      <c r="B64" s="111"/>
      <c r="C64" s="111"/>
      <c r="D64" s="111"/>
      <c r="E64" s="112"/>
      <c r="F64" s="17" t="s">
        <v>277</v>
      </c>
      <c r="G64" s="59"/>
      <c r="H64" s="59"/>
      <c r="I64" s="54"/>
      <c r="J64" s="61">
        <f t="shared" si="3"/>
        <v>0</v>
      </c>
    </row>
    <row r="65" spans="1:10" s="6" customFormat="1" ht="13.8" x14ac:dyDescent="0.25">
      <c r="A65" s="72" t="s">
        <v>336</v>
      </c>
      <c r="B65" s="73"/>
      <c r="C65" s="73"/>
      <c r="D65" s="73"/>
      <c r="E65" s="74"/>
      <c r="F65" s="7" t="s">
        <v>411</v>
      </c>
      <c r="G65" s="59">
        <v>5280000</v>
      </c>
      <c r="H65" s="59">
        <v>5280000</v>
      </c>
      <c r="I65" s="54">
        <v>5250</v>
      </c>
      <c r="J65" s="61">
        <f t="shared" si="3"/>
        <v>5250</v>
      </c>
    </row>
    <row r="66" spans="1:10" s="6" customFormat="1" ht="13.8" x14ac:dyDescent="0.25">
      <c r="A66" s="72" t="s">
        <v>412</v>
      </c>
      <c r="B66" s="73"/>
      <c r="C66" s="73"/>
      <c r="D66" s="73"/>
      <c r="E66" s="74"/>
      <c r="F66" s="7" t="s">
        <v>413</v>
      </c>
      <c r="G66" s="59">
        <v>1947000</v>
      </c>
      <c r="H66" s="59">
        <v>1947000</v>
      </c>
      <c r="I66" s="54">
        <v>0</v>
      </c>
      <c r="J66" s="61">
        <f t="shared" si="3"/>
        <v>0</v>
      </c>
    </row>
    <row r="67" spans="1:10" s="6" customFormat="1" ht="13.8" x14ac:dyDescent="0.25">
      <c r="A67" s="75" t="s">
        <v>278</v>
      </c>
      <c r="B67" s="76"/>
      <c r="C67" s="76"/>
      <c r="D67" s="76"/>
      <c r="E67" s="77"/>
      <c r="F67" s="8" t="s">
        <v>279</v>
      </c>
      <c r="G67" s="59"/>
      <c r="H67" s="59"/>
      <c r="I67" s="54"/>
      <c r="J67" s="61">
        <f t="shared" si="3"/>
        <v>0</v>
      </c>
    </row>
    <row r="68" spans="1:10" s="6" customFormat="1" ht="13.8" x14ac:dyDescent="0.25">
      <c r="A68" s="88" t="s">
        <v>62</v>
      </c>
      <c r="B68" s="105"/>
      <c r="C68" s="105"/>
      <c r="D68" s="105"/>
      <c r="E68" s="106"/>
      <c r="F68" s="7" t="s">
        <v>63</v>
      </c>
      <c r="G68" s="59">
        <v>2684000</v>
      </c>
      <c r="H68" s="59">
        <v>2684000</v>
      </c>
      <c r="I68" s="54">
        <v>0</v>
      </c>
      <c r="J68" s="61">
        <f t="shared" si="3"/>
        <v>0</v>
      </c>
    </row>
    <row r="69" spans="1:10" s="6" customFormat="1" ht="13.8" x14ac:dyDescent="0.25">
      <c r="A69" s="88" t="s">
        <v>64</v>
      </c>
      <c r="B69" s="105"/>
      <c r="C69" s="105"/>
      <c r="D69" s="105"/>
      <c r="E69" s="106"/>
      <c r="F69" s="7" t="s">
        <v>65</v>
      </c>
      <c r="G69" s="59">
        <v>2398000</v>
      </c>
      <c r="H69" s="59">
        <v>2398000</v>
      </c>
      <c r="I69" s="54">
        <v>0</v>
      </c>
      <c r="J69" s="61">
        <f t="shared" si="3"/>
        <v>0</v>
      </c>
    </row>
    <row r="70" spans="1:10" s="6" customFormat="1" ht="13.8" x14ac:dyDescent="0.25">
      <c r="A70" s="72" t="s">
        <v>66</v>
      </c>
      <c r="B70" s="73"/>
      <c r="C70" s="73"/>
      <c r="D70" s="73"/>
      <c r="E70" s="74"/>
      <c r="F70" s="7" t="s">
        <v>67</v>
      </c>
      <c r="G70" s="59">
        <v>275000</v>
      </c>
      <c r="H70" s="59">
        <v>275000</v>
      </c>
      <c r="I70" s="54">
        <v>0</v>
      </c>
      <c r="J70" s="61">
        <f t="shared" si="3"/>
        <v>0</v>
      </c>
    </row>
    <row r="71" spans="1:10" s="6" customFormat="1" ht="13.8" x14ac:dyDescent="0.25">
      <c r="A71" s="72" t="s">
        <v>69</v>
      </c>
      <c r="B71" s="73"/>
      <c r="C71" s="73"/>
      <c r="D71" s="73"/>
      <c r="E71" s="74"/>
      <c r="F71" s="7" t="s">
        <v>70</v>
      </c>
      <c r="G71" s="59">
        <v>66000</v>
      </c>
      <c r="H71" s="59">
        <v>66000</v>
      </c>
      <c r="I71" s="54">
        <v>0</v>
      </c>
      <c r="J71" s="61">
        <f t="shared" si="3"/>
        <v>0</v>
      </c>
    </row>
    <row r="72" spans="1:10" s="6" customFormat="1" ht="13.8" x14ac:dyDescent="0.25">
      <c r="A72" s="75" t="s">
        <v>280</v>
      </c>
      <c r="B72" s="76"/>
      <c r="C72" s="76"/>
      <c r="D72" s="76"/>
      <c r="E72" s="77"/>
      <c r="F72" s="8" t="s">
        <v>281</v>
      </c>
      <c r="G72" s="59"/>
      <c r="H72" s="59"/>
      <c r="I72" s="54"/>
      <c r="J72" s="61">
        <f t="shared" si="3"/>
        <v>0</v>
      </c>
    </row>
    <row r="73" spans="1:10" s="6" customFormat="1" ht="13.8" x14ac:dyDescent="0.25">
      <c r="A73" s="72" t="s">
        <v>71</v>
      </c>
      <c r="B73" s="73"/>
      <c r="C73" s="73"/>
      <c r="D73" s="73"/>
      <c r="E73" s="74"/>
      <c r="F73" s="7" t="s">
        <v>72</v>
      </c>
      <c r="G73" s="59">
        <v>1158300</v>
      </c>
      <c r="H73" s="59">
        <v>1158300</v>
      </c>
      <c r="I73" s="54">
        <v>0</v>
      </c>
      <c r="J73" s="61">
        <f t="shared" si="3"/>
        <v>0</v>
      </c>
    </row>
    <row r="74" spans="1:10" s="6" customFormat="1" ht="13.8" x14ac:dyDescent="0.25">
      <c r="A74" s="72" t="s">
        <v>383</v>
      </c>
      <c r="B74" s="73"/>
      <c r="C74" s="73"/>
      <c r="D74" s="73"/>
      <c r="E74" s="74"/>
      <c r="F74" s="7" t="s">
        <v>384</v>
      </c>
      <c r="G74" s="59">
        <v>0</v>
      </c>
      <c r="H74" s="59">
        <v>0</v>
      </c>
      <c r="I74" s="54">
        <v>0</v>
      </c>
      <c r="J74" s="61">
        <f t="shared" si="3"/>
        <v>0</v>
      </c>
    </row>
    <row r="75" spans="1:10" s="6" customFormat="1" ht="13.8" x14ac:dyDescent="0.25">
      <c r="A75" s="72" t="s">
        <v>73</v>
      </c>
      <c r="B75" s="73"/>
      <c r="C75" s="73"/>
      <c r="D75" s="73"/>
      <c r="E75" s="74"/>
      <c r="F75" s="7" t="s">
        <v>74</v>
      </c>
      <c r="G75" s="59">
        <v>6505400</v>
      </c>
      <c r="H75" s="59">
        <v>6505400</v>
      </c>
      <c r="I75" s="54">
        <v>0</v>
      </c>
      <c r="J75" s="61">
        <f t="shared" si="3"/>
        <v>0</v>
      </c>
    </row>
    <row r="76" spans="1:10" s="6" customFormat="1" ht="13.8" x14ac:dyDescent="0.25">
      <c r="A76" s="72" t="s">
        <v>75</v>
      </c>
      <c r="B76" s="73"/>
      <c r="C76" s="73"/>
      <c r="D76" s="73"/>
      <c r="E76" s="74"/>
      <c r="F76" s="7" t="s">
        <v>76</v>
      </c>
      <c r="G76" s="59">
        <v>0</v>
      </c>
      <c r="H76" s="59">
        <v>0</v>
      </c>
      <c r="I76" s="54">
        <v>0</v>
      </c>
      <c r="J76" s="61">
        <f t="shared" si="3"/>
        <v>0</v>
      </c>
    </row>
    <row r="77" spans="1:10" s="6" customFormat="1" ht="13.8" x14ac:dyDescent="0.25">
      <c r="A77" s="72" t="s">
        <v>77</v>
      </c>
      <c r="B77" s="73"/>
      <c r="C77" s="73"/>
      <c r="D77" s="73"/>
      <c r="E77" s="74"/>
      <c r="F77" s="7" t="s">
        <v>282</v>
      </c>
      <c r="G77" s="59">
        <v>0</v>
      </c>
      <c r="H77" s="59">
        <v>0</v>
      </c>
      <c r="I77" s="54">
        <v>0</v>
      </c>
      <c r="J77" s="61">
        <f t="shared" si="3"/>
        <v>0</v>
      </c>
    </row>
    <row r="78" spans="1:10" s="6" customFormat="1" ht="13.8" x14ac:dyDescent="0.25">
      <c r="A78" s="72" t="s">
        <v>459</v>
      </c>
      <c r="B78" s="73"/>
      <c r="C78" s="73"/>
      <c r="D78" s="73"/>
      <c r="E78" s="74"/>
      <c r="F78" s="7" t="s">
        <v>460</v>
      </c>
      <c r="G78" s="59">
        <v>0</v>
      </c>
      <c r="H78" s="59">
        <v>0</v>
      </c>
      <c r="I78" s="54">
        <v>213586</v>
      </c>
      <c r="J78" s="61">
        <f t="shared" si="3"/>
        <v>213586</v>
      </c>
    </row>
    <row r="79" spans="1:10" s="6" customFormat="1" ht="13.8" x14ac:dyDescent="0.25">
      <c r="A79" s="75" t="s">
        <v>283</v>
      </c>
      <c r="B79" s="76"/>
      <c r="C79" s="76"/>
      <c r="D79" s="76"/>
      <c r="E79" s="77"/>
      <c r="F79" s="8" t="s">
        <v>284</v>
      </c>
      <c r="G79" s="59"/>
      <c r="H79" s="59"/>
      <c r="I79" s="54"/>
      <c r="J79" s="61">
        <f t="shared" si="3"/>
        <v>0</v>
      </c>
    </row>
    <row r="80" spans="1:10" s="6" customFormat="1" ht="13.8" x14ac:dyDescent="0.25">
      <c r="A80" s="72" t="s">
        <v>78</v>
      </c>
      <c r="B80" s="73"/>
      <c r="C80" s="73"/>
      <c r="D80" s="73"/>
      <c r="E80" s="74"/>
      <c r="F80" s="7" t="s">
        <v>79</v>
      </c>
      <c r="G80" s="59">
        <v>3245000</v>
      </c>
      <c r="H80" s="59">
        <v>3245000</v>
      </c>
      <c r="I80" s="54">
        <v>0</v>
      </c>
      <c r="J80" s="61">
        <f t="shared" si="3"/>
        <v>0</v>
      </c>
    </row>
    <row r="81" spans="1:12" s="6" customFormat="1" ht="13.8" x14ac:dyDescent="0.25">
      <c r="A81" s="72" t="s">
        <v>80</v>
      </c>
      <c r="B81" s="73"/>
      <c r="C81" s="73"/>
      <c r="D81" s="73"/>
      <c r="E81" s="74"/>
      <c r="F81" s="7" t="s">
        <v>81</v>
      </c>
      <c r="G81" s="59">
        <v>528000</v>
      </c>
      <c r="H81" s="59">
        <v>528000</v>
      </c>
      <c r="I81" s="54">
        <v>0</v>
      </c>
      <c r="J81" s="61">
        <f t="shared" si="3"/>
        <v>0</v>
      </c>
    </row>
    <row r="82" spans="1:12" s="6" customFormat="1" ht="13.8" x14ac:dyDescent="0.25">
      <c r="A82" s="72" t="s">
        <v>414</v>
      </c>
      <c r="B82" s="73"/>
      <c r="C82" s="73"/>
      <c r="D82" s="73"/>
      <c r="E82" s="74"/>
      <c r="F82" s="7" t="s">
        <v>415</v>
      </c>
      <c r="G82" s="59">
        <v>0</v>
      </c>
      <c r="H82" s="59">
        <v>0</v>
      </c>
      <c r="I82" s="54">
        <v>0</v>
      </c>
      <c r="J82" s="61">
        <f t="shared" si="3"/>
        <v>0</v>
      </c>
    </row>
    <row r="83" spans="1:12" s="6" customFormat="1" ht="25.2" x14ac:dyDescent="0.25">
      <c r="A83" s="75" t="s">
        <v>285</v>
      </c>
      <c r="B83" s="76"/>
      <c r="C83" s="76"/>
      <c r="D83" s="76"/>
      <c r="E83" s="77"/>
      <c r="F83" s="8" t="s">
        <v>286</v>
      </c>
      <c r="G83" s="59"/>
      <c r="H83" s="59"/>
      <c r="I83" s="54"/>
      <c r="J83" s="61">
        <f t="shared" si="3"/>
        <v>0</v>
      </c>
    </row>
    <row r="84" spans="1:12" s="6" customFormat="1" ht="13.8" x14ac:dyDescent="0.25">
      <c r="A84" s="72" t="s">
        <v>82</v>
      </c>
      <c r="B84" s="73"/>
      <c r="C84" s="73"/>
      <c r="D84" s="73"/>
      <c r="E84" s="74"/>
      <c r="F84" s="7" t="s">
        <v>416</v>
      </c>
      <c r="G84" s="59">
        <v>24255036.300000001</v>
      </c>
      <c r="H84" s="59">
        <v>24255036.300000001</v>
      </c>
      <c r="I84" s="54">
        <v>0</v>
      </c>
      <c r="J84" s="61">
        <f t="shared" si="3"/>
        <v>0</v>
      </c>
    </row>
    <row r="85" spans="1:12" s="6" customFormat="1" ht="13.8" x14ac:dyDescent="0.25">
      <c r="A85" s="72" t="s">
        <v>83</v>
      </c>
      <c r="B85" s="73"/>
      <c r="C85" s="73"/>
      <c r="D85" s="73"/>
      <c r="E85" s="74"/>
      <c r="F85" s="7" t="s">
        <v>385</v>
      </c>
      <c r="G85" s="59">
        <v>1320000</v>
      </c>
      <c r="H85" s="59">
        <v>1320000</v>
      </c>
      <c r="I85" s="54">
        <v>0</v>
      </c>
      <c r="J85" s="61">
        <f t="shared" ref="J85:J116" si="4">SUM(I85:I85)</f>
        <v>0</v>
      </c>
    </row>
    <row r="86" spans="1:12" s="6" customFormat="1" ht="13.8" x14ac:dyDescent="0.25">
      <c r="A86" s="72" t="s">
        <v>364</v>
      </c>
      <c r="B86" s="73"/>
      <c r="C86" s="73"/>
      <c r="D86" s="73"/>
      <c r="E86" s="74"/>
      <c r="F86" s="7" t="s">
        <v>365</v>
      </c>
      <c r="G86" s="59">
        <v>0</v>
      </c>
      <c r="H86" s="59">
        <v>0</v>
      </c>
      <c r="I86" s="54">
        <v>0</v>
      </c>
      <c r="J86" s="61">
        <f t="shared" si="4"/>
        <v>0</v>
      </c>
    </row>
    <row r="87" spans="1:12" s="6" customFormat="1" ht="13.8" x14ac:dyDescent="0.25">
      <c r="A87" s="88" t="s">
        <v>303</v>
      </c>
      <c r="B87" s="89"/>
      <c r="C87" s="89"/>
      <c r="D87" s="89"/>
      <c r="E87" s="90"/>
      <c r="F87" s="7" t="s">
        <v>417</v>
      </c>
      <c r="G87" s="59">
        <v>0</v>
      </c>
      <c r="H87" s="59">
        <v>0</v>
      </c>
      <c r="I87" s="54">
        <v>0</v>
      </c>
      <c r="J87" s="61">
        <f t="shared" si="4"/>
        <v>0</v>
      </c>
    </row>
    <row r="88" spans="1:12" s="6" customFormat="1" ht="13.8" x14ac:dyDescent="0.25">
      <c r="A88" s="72" t="s">
        <v>84</v>
      </c>
      <c r="B88" s="73"/>
      <c r="C88" s="73"/>
      <c r="D88" s="73"/>
      <c r="E88" s="74"/>
      <c r="F88" s="7" t="s">
        <v>85</v>
      </c>
      <c r="G88" s="59">
        <v>935000</v>
      </c>
      <c r="H88" s="59">
        <v>935000</v>
      </c>
      <c r="I88" s="54">
        <v>0</v>
      </c>
      <c r="J88" s="61">
        <f t="shared" si="4"/>
        <v>0</v>
      </c>
    </row>
    <row r="89" spans="1:12" s="6" customFormat="1" ht="13.8" x14ac:dyDescent="0.25">
      <c r="A89" s="72" t="s">
        <v>86</v>
      </c>
      <c r="B89" s="73"/>
      <c r="C89" s="73"/>
      <c r="D89" s="73"/>
      <c r="E89" s="74"/>
      <c r="F89" s="7" t="s">
        <v>87</v>
      </c>
      <c r="G89" s="59">
        <v>319000</v>
      </c>
      <c r="H89" s="59">
        <v>319000</v>
      </c>
      <c r="I89" s="54">
        <v>0</v>
      </c>
      <c r="J89" s="61">
        <f t="shared" si="4"/>
        <v>0</v>
      </c>
    </row>
    <row r="90" spans="1:12" s="6" customFormat="1" ht="13.8" x14ac:dyDescent="0.25">
      <c r="A90" s="72" t="s">
        <v>379</v>
      </c>
      <c r="B90" s="73"/>
      <c r="C90" s="73"/>
      <c r="D90" s="73"/>
      <c r="E90" s="74"/>
      <c r="F90" s="18" t="s">
        <v>395</v>
      </c>
      <c r="G90" s="59">
        <v>0</v>
      </c>
      <c r="H90" s="59">
        <v>0</v>
      </c>
      <c r="I90" s="54">
        <v>887854.23</v>
      </c>
      <c r="J90" s="61">
        <f t="shared" si="4"/>
        <v>887854.23</v>
      </c>
    </row>
    <row r="91" spans="1:12" s="6" customFormat="1" ht="13.8" x14ac:dyDescent="0.25">
      <c r="A91" s="75" t="s">
        <v>287</v>
      </c>
      <c r="B91" s="76"/>
      <c r="C91" s="76"/>
      <c r="D91" s="76"/>
      <c r="E91" s="77"/>
      <c r="F91" s="8" t="s">
        <v>288</v>
      </c>
      <c r="G91" s="59"/>
      <c r="H91" s="59"/>
      <c r="I91" s="54"/>
      <c r="J91" s="61">
        <f t="shared" si="4"/>
        <v>0</v>
      </c>
    </row>
    <row r="92" spans="1:12" s="6" customFormat="1" ht="13.8" x14ac:dyDescent="0.25">
      <c r="A92" s="88" t="s">
        <v>325</v>
      </c>
      <c r="B92" s="89"/>
      <c r="C92" s="89"/>
      <c r="D92" s="89"/>
      <c r="E92" s="90"/>
      <c r="F92" s="11" t="s">
        <v>326</v>
      </c>
      <c r="G92" s="59">
        <v>26400</v>
      </c>
      <c r="H92" s="59">
        <v>26400</v>
      </c>
      <c r="I92" s="54">
        <v>0</v>
      </c>
      <c r="J92" s="61">
        <f t="shared" si="4"/>
        <v>0</v>
      </c>
    </row>
    <row r="93" spans="1:12" s="6" customFormat="1" ht="13.8" x14ac:dyDescent="0.25">
      <c r="A93" s="88" t="s">
        <v>357</v>
      </c>
      <c r="B93" s="89"/>
      <c r="C93" s="89"/>
      <c r="D93" s="89"/>
      <c r="E93" s="90"/>
      <c r="F93" s="11" t="s">
        <v>418</v>
      </c>
      <c r="G93" s="59">
        <v>0</v>
      </c>
      <c r="H93" s="59">
        <v>0</v>
      </c>
      <c r="I93" s="54">
        <v>0</v>
      </c>
      <c r="J93" s="61">
        <f t="shared" si="4"/>
        <v>0</v>
      </c>
      <c r="L93" s="19"/>
    </row>
    <row r="94" spans="1:12" s="6" customFormat="1" ht="13.8" x14ac:dyDescent="0.25">
      <c r="A94" s="72" t="s">
        <v>88</v>
      </c>
      <c r="B94" s="73"/>
      <c r="C94" s="73"/>
      <c r="D94" s="73"/>
      <c r="E94" s="74"/>
      <c r="F94" s="11" t="s">
        <v>89</v>
      </c>
      <c r="G94" s="59">
        <v>8757133</v>
      </c>
      <c r="H94" s="59">
        <v>8757133</v>
      </c>
      <c r="I94" s="54">
        <v>1550169.4915</v>
      </c>
      <c r="J94" s="61">
        <f t="shared" si="4"/>
        <v>1550169.4915</v>
      </c>
    </row>
    <row r="95" spans="1:12" s="6" customFormat="1" ht="13.8" x14ac:dyDescent="0.25">
      <c r="A95" s="72" t="s">
        <v>90</v>
      </c>
      <c r="B95" s="73"/>
      <c r="C95" s="73"/>
      <c r="D95" s="73"/>
      <c r="E95" s="73"/>
      <c r="F95" s="20" t="s">
        <v>91</v>
      </c>
      <c r="G95" s="59">
        <v>39600000</v>
      </c>
      <c r="H95" s="59">
        <v>39600000</v>
      </c>
      <c r="I95" s="54">
        <v>2918018.75</v>
      </c>
      <c r="J95" s="61">
        <f t="shared" si="4"/>
        <v>2918018.75</v>
      </c>
    </row>
    <row r="96" spans="1:12" s="6" customFormat="1" ht="13.8" x14ac:dyDescent="0.25">
      <c r="A96" s="72" t="s">
        <v>92</v>
      </c>
      <c r="B96" s="73"/>
      <c r="C96" s="73"/>
      <c r="D96" s="73"/>
      <c r="E96" s="74"/>
      <c r="F96" s="21" t="s">
        <v>93</v>
      </c>
      <c r="G96" s="59">
        <v>16500000</v>
      </c>
      <c r="H96" s="59">
        <v>16500000</v>
      </c>
      <c r="I96" s="54">
        <v>2807230.591</v>
      </c>
      <c r="J96" s="61">
        <f t="shared" si="4"/>
        <v>2807230.591</v>
      </c>
    </row>
    <row r="97" spans="1:10" s="6" customFormat="1" ht="13.8" x14ac:dyDescent="0.25">
      <c r="A97" s="72" t="s">
        <v>358</v>
      </c>
      <c r="B97" s="73"/>
      <c r="C97" s="73"/>
      <c r="D97" s="73"/>
      <c r="E97" s="74"/>
      <c r="F97" s="21" t="s">
        <v>419</v>
      </c>
      <c r="G97" s="59">
        <v>0</v>
      </c>
      <c r="H97" s="59">
        <v>0</v>
      </c>
      <c r="I97" s="54">
        <v>0</v>
      </c>
      <c r="J97" s="61">
        <f t="shared" si="4"/>
        <v>0</v>
      </c>
    </row>
    <row r="98" spans="1:10" s="6" customFormat="1" ht="13.8" x14ac:dyDescent="0.25">
      <c r="A98" s="75" t="s">
        <v>289</v>
      </c>
      <c r="B98" s="76"/>
      <c r="C98" s="76"/>
      <c r="D98" s="76"/>
      <c r="E98" s="77"/>
      <c r="F98" s="8" t="s">
        <v>290</v>
      </c>
      <c r="G98" s="59"/>
      <c r="H98" s="59"/>
      <c r="I98" s="54"/>
      <c r="J98" s="61">
        <f t="shared" si="4"/>
        <v>0</v>
      </c>
    </row>
    <row r="99" spans="1:10" s="6" customFormat="1" ht="13.8" x14ac:dyDescent="0.25">
      <c r="A99" s="72" t="s">
        <v>94</v>
      </c>
      <c r="B99" s="73"/>
      <c r="C99" s="73"/>
      <c r="D99" s="73"/>
      <c r="E99" s="74"/>
      <c r="F99" s="7" t="s">
        <v>95</v>
      </c>
      <c r="G99" s="59">
        <v>5274885</v>
      </c>
      <c r="H99" s="59">
        <v>5274885</v>
      </c>
      <c r="I99" s="54">
        <v>28220.329999999998</v>
      </c>
      <c r="J99" s="61">
        <f t="shared" si="4"/>
        <v>28220.329999999998</v>
      </c>
    </row>
    <row r="100" spans="1:10" s="6" customFormat="1" ht="13.8" x14ac:dyDescent="0.25">
      <c r="A100" s="72" t="s">
        <v>68</v>
      </c>
      <c r="B100" s="73"/>
      <c r="C100" s="73"/>
      <c r="D100" s="73"/>
      <c r="E100" s="74"/>
      <c r="F100" s="7" t="s">
        <v>96</v>
      </c>
      <c r="G100" s="59">
        <v>462283.8</v>
      </c>
      <c r="H100" s="59">
        <v>462283.8</v>
      </c>
      <c r="I100" s="54">
        <v>7465</v>
      </c>
      <c r="J100" s="61">
        <f t="shared" si="4"/>
        <v>7465</v>
      </c>
    </row>
    <row r="101" spans="1:10" s="6" customFormat="1" ht="13.8" x14ac:dyDescent="0.25">
      <c r="A101" s="72" t="s">
        <v>97</v>
      </c>
      <c r="B101" s="73"/>
      <c r="C101" s="73"/>
      <c r="D101" s="73"/>
      <c r="E101" s="74"/>
      <c r="F101" s="7" t="s">
        <v>98</v>
      </c>
      <c r="G101" s="59">
        <v>0</v>
      </c>
      <c r="H101" s="59">
        <v>0</v>
      </c>
      <c r="I101" s="54">
        <v>0</v>
      </c>
      <c r="J101" s="61">
        <f t="shared" si="4"/>
        <v>0</v>
      </c>
    </row>
    <row r="102" spans="1:10" s="6" customFormat="1" ht="13.8" x14ac:dyDescent="0.25">
      <c r="A102" s="72" t="s">
        <v>400</v>
      </c>
      <c r="B102" s="73"/>
      <c r="C102" s="73"/>
      <c r="D102" s="73"/>
      <c r="E102" s="74"/>
      <c r="F102" s="7" t="s">
        <v>401</v>
      </c>
      <c r="G102" s="59">
        <v>0</v>
      </c>
      <c r="H102" s="59">
        <v>0</v>
      </c>
      <c r="I102" s="54">
        <v>0</v>
      </c>
      <c r="J102" s="61">
        <f t="shared" si="4"/>
        <v>0</v>
      </c>
    </row>
    <row r="103" spans="1:10" s="6" customFormat="1" ht="13.8" x14ac:dyDescent="0.25">
      <c r="A103" s="72" t="s">
        <v>381</v>
      </c>
      <c r="B103" s="73"/>
      <c r="C103" s="73"/>
      <c r="D103" s="73"/>
      <c r="E103" s="74"/>
      <c r="F103" s="7" t="s">
        <v>380</v>
      </c>
      <c r="G103" s="59">
        <v>0</v>
      </c>
      <c r="H103" s="59">
        <v>0</v>
      </c>
      <c r="I103" s="54">
        <v>0</v>
      </c>
      <c r="J103" s="61">
        <f t="shared" si="4"/>
        <v>0</v>
      </c>
    </row>
    <row r="104" spans="1:10" s="6" customFormat="1" ht="13.8" x14ac:dyDescent="0.25">
      <c r="A104" s="72" t="s">
        <v>99</v>
      </c>
      <c r="B104" s="73"/>
      <c r="C104" s="73"/>
      <c r="D104" s="73"/>
      <c r="E104" s="74"/>
      <c r="F104" s="7" t="s">
        <v>100</v>
      </c>
      <c r="G104" s="59">
        <v>1474257.4</v>
      </c>
      <c r="H104" s="59">
        <v>1474257.4</v>
      </c>
      <c r="I104" s="54">
        <v>0</v>
      </c>
      <c r="J104" s="61">
        <f t="shared" si="4"/>
        <v>0</v>
      </c>
    </row>
    <row r="105" spans="1:10" s="6" customFormat="1" ht="13.8" x14ac:dyDescent="0.25">
      <c r="A105" s="72" t="s">
        <v>101</v>
      </c>
      <c r="B105" s="73"/>
      <c r="C105" s="73"/>
      <c r="D105" s="73"/>
      <c r="E105" s="74"/>
      <c r="F105" s="7" t="s">
        <v>102</v>
      </c>
      <c r="G105" s="59">
        <v>0</v>
      </c>
      <c r="H105" s="59">
        <v>0</v>
      </c>
      <c r="I105" s="54">
        <v>0</v>
      </c>
      <c r="J105" s="61">
        <f t="shared" si="4"/>
        <v>0</v>
      </c>
    </row>
    <row r="106" spans="1:10" s="6" customFormat="1" ht="13.8" x14ac:dyDescent="0.25">
      <c r="A106" s="72" t="s">
        <v>103</v>
      </c>
      <c r="B106" s="73"/>
      <c r="C106" s="73"/>
      <c r="D106" s="73"/>
      <c r="E106" s="74"/>
      <c r="F106" s="11" t="s">
        <v>104</v>
      </c>
      <c r="G106" s="59">
        <v>0</v>
      </c>
      <c r="H106" s="59">
        <v>0</v>
      </c>
      <c r="I106" s="54">
        <v>1595762.7</v>
      </c>
      <c r="J106" s="61">
        <f t="shared" si="4"/>
        <v>1595762.7</v>
      </c>
    </row>
    <row r="107" spans="1:10" s="6" customFormat="1" ht="13.8" x14ac:dyDescent="0.25">
      <c r="A107" s="94" t="s">
        <v>403</v>
      </c>
      <c r="B107" s="95"/>
      <c r="C107" s="95"/>
      <c r="D107" s="95"/>
      <c r="E107" s="95"/>
      <c r="F107" s="22" t="s">
        <v>402</v>
      </c>
      <c r="G107" s="59">
        <v>0</v>
      </c>
      <c r="H107" s="59">
        <v>0</v>
      </c>
      <c r="I107" s="54">
        <v>336495.7</v>
      </c>
      <c r="J107" s="61">
        <f t="shared" si="4"/>
        <v>336495.7</v>
      </c>
    </row>
    <row r="108" spans="1:10" s="6" customFormat="1" ht="13.8" x14ac:dyDescent="0.25">
      <c r="A108" s="94" t="s">
        <v>105</v>
      </c>
      <c r="B108" s="95"/>
      <c r="C108" s="95"/>
      <c r="D108" s="95"/>
      <c r="E108" s="95"/>
      <c r="F108" s="22" t="s">
        <v>106</v>
      </c>
      <c r="G108" s="59">
        <v>0</v>
      </c>
      <c r="H108" s="59">
        <v>0</v>
      </c>
      <c r="I108" s="54">
        <v>0</v>
      </c>
      <c r="J108" s="61">
        <f t="shared" si="4"/>
        <v>0</v>
      </c>
    </row>
    <row r="109" spans="1:10" s="6" customFormat="1" ht="13.8" x14ac:dyDescent="0.25">
      <c r="A109" s="81" t="s">
        <v>107</v>
      </c>
      <c r="B109" s="82"/>
      <c r="C109" s="82"/>
      <c r="D109" s="82"/>
      <c r="E109" s="83"/>
      <c r="F109" s="21" t="s">
        <v>108</v>
      </c>
      <c r="G109" s="59">
        <v>0</v>
      </c>
      <c r="H109" s="59">
        <v>0</v>
      </c>
      <c r="I109" s="54">
        <v>0</v>
      </c>
      <c r="J109" s="61">
        <f t="shared" si="4"/>
        <v>0</v>
      </c>
    </row>
    <row r="110" spans="1:10" s="6" customFormat="1" ht="13.8" x14ac:dyDescent="0.25">
      <c r="A110" s="72" t="s">
        <v>109</v>
      </c>
      <c r="B110" s="73"/>
      <c r="C110" s="73"/>
      <c r="D110" s="73"/>
      <c r="E110" s="74"/>
      <c r="F110" s="7" t="s">
        <v>110</v>
      </c>
      <c r="G110" s="59">
        <v>0</v>
      </c>
      <c r="H110" s="59">
        <v>0</v>
      </c>
      <c r="I110" s="54">
        <v>0</v>
      </c>
      <c r="J110" s="61">
        <f t="shared" si="4"/>
        <v>0</v>
      </c>
    </row>
    <row r="111" spans="1:10" s="6" customFormat="1" ht="13.8" x14ac:dyDescent="0.25">
      <c r="A111" s="75" t="s">
        <v>304</v>
      </c>
      <c r="B111" s="76"/>
      <c r="C111" s="76"/>
      <c r="D111" s="76"/>
      <c r="E111" s="77"/>
      <c r="F111" s="7" t="s">
        <v>305</v>
      </c>
      <c r="G111" s="59"/>
      <c r="H111" s="59"/>
      <c r="I111" s="54"/>
      <c r="J111" s="61">
        <f t="shared" si="4"/>
        <v>0</v>
      </c>
    </row>
    <row r="112" spans="1:10" s="6" customFormat="1" ht="13.8" x14ac:dyDescent="0.25">
      <c r="A112" s="72" t="s">
        <v>111</v>
      </c>
      <c r="B112" s="73"/>
      <c r="C112" s="73"/>
      <c r="D112" s="73"/>
      <c r="E112" s="74"/>
      <c r="F112" s="7" t="s">
        <v>112</v>
      </c>
      <c r="G112" s="59">
        <v>0</v>
      </c>
      <c r="H112" s="59">
        <v>0</v>
      </c>
      <c r="I112" s="54">
        <v>571561.33000000007</v>
      </c>
      <c r="J112" s="61">
        <f t="shared" si="4"/>
        <v>571561.33000000007</v>
      </c>
    </row>
    <row r="113" spans="1:12" s="6" customFormat="1" ht="13.8" x14ac:dyDescent="0.25">
      <c r="A113" s="72" t="s">
        <v>391</v>
      </c>
      <c r="B113" s="73"/>
      <c r="C113" s="73"/>
      <c r="D113" s="73"/>
      <c r="E113" s="74"/>
      <c r="F113" s="7" t="s">
        <v>392</v>
      </c>
      <c r="G113" s="59">
        <v>0</v>
      </c>
      <c r="H113" s="59">
        <v>0</v>
      </c>
      <c r="I113" s="54">
        <v>0</v>
      </c>
      <c r="J113" s="61">
        <f t="shared" si="4"/>
        <v>0</v>
      </c>
    </row>
    <row r="114" spans="1:12" s="6" customFormat="1" ht="13.8" x14ac:dyDescent="0.25">
      <c r="A114" s="72" t="s">
        <v>113</v>
      </c>
      <c r="B114" s="73"/>
      <c r="C114" s="73"/>
      <c r="D114" s="73"/>
      <c r="E114" s="74"/>
      <c r="F114" s="7" t="s">
        <v>114</v>
      </c>
      <c r="G114" s="59">
        <v>0</v>
      </c>
      <c r="H114" s="59">
        <v>0</v>
      </c>
      <c r="I114" s="54">
        <v>0</v>
      </c>
      <c r="J114" s="61">
        <f t="shared" si="4"/>
        <v>0</v>
      </c>
    </row>
    <row r="115" spans="1:12" s="6" customFormat="1" ht="13.8" x14ac:dyDescent="0.25">
      <c r="A115" s="72" t="s">
        <v>115</v>
      </c>
      <c r="B115" s="73"/>
      <c r="C115" s="73"/>
      <c r="D115" s="73"/>
      <c r="E115" s="74"/>
      <c r="F115" s="23" t="s">
        <v>116</v>
      </c>
      <c r="G115" s="59">
        <v>0</v>
      </c>
      <c r="H115" s="59">
        <v>0</v>
      </c>
      <c r="I115" s="54">
        <v>0</v>
      </c>
      <c r="J115" s="61">
        <f t="shared" si="4"/>
        <v>0</v>
      </c>
    </row>
    <row r="116" spans="1:12" s="6" customFormat="1" ht="13.8" x14ac:dyDescent="0.25">
      <c r="A116" s="75" t="s">
        <v>306</v>
      </c>
      <c r="B116" s="76"/>
      <c r="C116" s="76"/>
      <c r="D116" s="76"/>
      <c r="E116" s="77"/>
      <c r="F116" s="24" t="s">
        <v>307</v>
      </c>
      <c r="G116" s="59"/>
      <c r="H116" s="59"/>
      <c r="I116" s="54"/>
      <c r="J116" s="61">
        <f t="shared" si="4"/>
        <v>0</v>
      </c>
    </row>
    <row r="117" spans="1:12" s="6" customFormat="1" ht="13.8" x14ac:dyDescent="0.25">
      <c r="A117" s="72" t="s">
        <v>117</v>
      </c>
      <c r="B117" s="73"/>
      <c r="C117" s="73"/>
      <c r="D117" s="73"/>
      <c r="E117" s="74"/>
      <c r="F117" s="7" t="s">
        <v>118</v>
      </c>
      <c r="G117" s="59">
        <v>0</v>
      </c>
      <c r="H117" s="59">
        <v>0</v>
      </c>
      <c r="I117" s="54">
        <v>0</v>
      </c>
      <c r="J117" s="61">
        <f t="shared" ref="J117:J121" si="5">SUM(I117:I117)</f>
        <v>0</v>
      </c>
    </row>
    <row r="118" spans="1:12" s="6" customFormat="1" ht="13.8" x14ac:dyDescent="0.25">
      <c r="A118" s="72" t="s">
        <v>119</v>
      </c>
      <c r="B118" s="73"/>
      <c r="C118" s="73"/>
      <c r="D118" s="73"/>
      <c r="E118" s="74"/>
      <c r="F118" s="11" t="s">
        <v>120</v>
      </c>
      <c r="G118" s="59">
        <v>0</v>
      </c>
      <c r="H118" s="59">
        <v>0</v>
      </c>
      <c r="I118" s="54">
        <v>0</v>
      </c>
      <c r="J118" s="61">
        <f t="shared" si="5"/>
        <v>0</v>
      </c>
    </row>
    <row r="119" spans="1:12" s="6" customFormat="1" ht="13.8" x14ac:dyDescent="0.25">
      <c r="A119" s="94" t="s">
        <v>396</v>
      </c>
      <c r="B119" s="95"/>
      <c r="C119" s="95"/>
      <c r="D119" s="95"/>
      <c r="E119" s="95"/>
      <c r="F119" s="25" t="s">
        <v>397</v>
      </c>
      <c r="G119" s="59">
        <v>0</v>
      </c>
      <c r="H119" s="59">
        <v>0</v>
      </c>
      <c r="I119" s="54">
        <v>0</v>
      </c>
      <c r="J119" s="61">
        <f t="shared" si="5"/>
        <v>0</v>
      </c>
    </row>
    <row r="120" spans="1:12" s="6" customFormat="1" ht="13.8" x14ac:dyDescent="0.25">
      <c r="A120" s="94" t="s">
        <v>420</v>
      </c>
      <c r="B120" s="95"/>
      <c r="C120" s="95"/>
      <c r="D120" s="95"/>
      <c r="E120" s="95"/>
      <c r="F120" s="11" t="s">
        <v>405</v>
      </c>
      <c r="G120" s="59">
        <v>0</v>
      </c>
      <c r="H120" s="59">
        <v>0</v>
      </c>
      <c r="I120" s="54">
        <v>0</v>
      </c>
      <c r="J120" s="61">
        <f t="shared" si="5"/>
        <v>0</v>
      </c>
    </row>
    <row r="121" spans="1:12" s="6" customFormat="1" thickBot="1" x14ac:dyDescent="0.3">
      <c r="A121" s="100" t="s">
        <v>391</v>
      </c>
      <c r="B121" s="101"/>
      <c r="C121" s="101"/>
      <c r="D121" s="101"/>
      <c r="E121" s="101"/>
      <c r="F121" s="26" t="s">
        <v>392</v>
      </c>
      <c r="G121" s="59">
        <v>0</v>
      </c>
      <c r="H121" s="59">
        <v>0</v>
      </c>
      <c r="I121" s="54">
        <v>10000</v>
      </c>
      <c r="J121" s="61">
        <f t="shared" si="5"/>
        <v>10000</v>
      </c>
      <c r="L121" s="14"/>
    </row>
    <row r="122" spans="1:12" s="6" customFormat="1" thickBot="1" x14ac:dyDescent="0.3">
      <c r="A122" s="78">
        <v>2.2000000000000002</v>
      </c>
      <c r="B122" s="79"/>
      <c r="C122" s="79"/>
      <c r="D122" s="79"/>
      <c r="E122" s="84"/>
      <c r="F122" s="27" t="s">
        <v>45</v>
      </c>
      <c r="G122" s="31">
        <f>SUM(G52:G121)</f>
        <v>201065887</v>
      </c>
      <c r="H122" s="31">
        <f t="shared" ref="H122:I122" si="6">SUM(H52:H121)</f>
        <v>201065887</v>
      </c>
      <c r="I122" s="31">
        <f t="shared" si="6"/>
        <v>11735110.8325</v>
      </c>
      <c r="J122" s="13">
        <f>SUM(J52:J121)</f>
        <v>11735110.8325</v>
      </c>
      <c r="L122" s="14"/>
    </row>
    <row r="123" spans="1:12" s="6" customFormat="1" ht="13.8" x14ac:dyDescent="0.25">
      <c r="A123" s="81" t="s">
        <v>122</v>
      </c>
      <c r="B123" s="82"/>
      <c r="C123" s="82"/>
      <c r="D123" s="82"/>
      <c r="E123" s="83"/>
      <c r="F123" s="21" t="s">
        <v>123</v>
      </c>
      <c r="G123" s="59">
        <v>715000</v>
      </c>
      <c r="H123" s="59">
        <v>715000</v>
      </c>
      <c r="I123" s="54">
        <v>200000</v>
      </c>
      <c r="J123" s="61">
        <f t="shared" ref="J123:J154" si="7">SUM(I123:I123)</f>
        <v>200000</v>
      </c>
    </row>
    <row r="124" spans="1:12" s="6" customFormat="1" ht="13.8" x14ac:dyDescent="0.25">
      <c r="A124" s="75" t="s">
        <v>316</v>
      </c>
      <c r="B124" s="76"/>
      <c r="C124" s="76"/>
      <c r="D124" s="76"/>
      <c r="E124" s="77"/>
      <c r="F124" s="8" t="s">
        <v>317</v>
      </c>
      <c r="G124" s="59"/>
      <c r="H124" s="59"/>
      <c r="I124" s="54"/>
      <c r="J124" s="61">
        <f t="shared" si="7"/>
        <v>0</v>
      </c>
    </row>
    <row r="125" spans="1:12" s="6" customFormat="1" ht="13.8" x14ac:dyDescent="0.25">
      <c r="A125" s="72" t="s">
        <v>124</v>
      </c>
      <c r="B125" s="73"/>
      <c r="C125" s="73"/>
      <c r="D125" s="73"/>
      <c r="E125" s="74"/>
      <c r="F125" s="9" t="s">
        <v>127</v>
      </c>
      <c r="G125" s="59">
        <v>193788969</v>
      </c>
      <c r="H125" s="59">
        <v>193788969</v>
      </c>
      <c r="I125" s="54">
        <v>2475000</v>
      </c>
      <c r="J125" s="61">
        <f t="shared" si="7"/>
        <v>2475000</v>
      </c>
    </row>
    <row r="126" spans="1:12" s="6" customFormat="1" ht="13.8" x14ac:dyDescent="0.25">
      <c r="A126" s="72" t="s">
        <v>125</v>
      </c>
      <c r="B126" s="73"/>
      <c r="C126" s="73"/>
      <c r="D126" s="73"/>
      <c r="E126" s="74"/>
      <c r="F126" s="29" t="s">
        <v>126</v>
      </c>
      <c r="G126" s="59">
        <v>0</v>
      </c>
      <c r="H126" s="59">
        <v>0</v>
      </c>
      <c r="I126" s="54">
        <v>0</v>
      </c>
      <c r="J126" s="61">
        <f t="shared" si="7"/>
        <v>0</v>
      </c>
    </row>
    <row r="127" spans="1:12" s="6" customFormat="1" ht="13.8" x14ac:dyDescent="0.25">
      <c r="A127" s="72" t="s">
        <v>128</v>
      </c>
      <c r="B127" s="73"/>
      <c r="C127" s="73"/>
      <c r="D127" s="73"/>
      <c r="E127" s="74"/>
      <c r="F127" s="7" t="s">
        <v>129</v>
      </c>
      <c r="G127" s="59">
        <v>0</v>
      </c>
      <c r="H127" s="59">
        <v>0</v>
      </c>
      <c r="I127" s="54">
        <v>0</v>
      </c>
      <c r="J127" s="61">
        <f t="shared" si="7"/>
        <v>0</v>
      </c>
    </row>
    <row r="128" spans="1:12" s="6" customFormat="1" ht="13.8" x14ac:dyDescent="0.25">
      <c r="A128" s="72" t="s">
        <v>130</v>
      </c>
      <c r="B128" s="73"/>
      <c r="C128" s="73"/>
      <c r="D128" s="73"/>
      <c r="E128" s="74"/>
      <c r="F128" s="7" t="s">
        <v>131</v>
      </c>
      <c r="G128" s="59">
        <v>0</v>
      </c>
      <c r="H128" s="59">
        <v>0</v>
      </c>
      <c r="I128" s="54">
        <v>0</v>
      </c>
      <c r="J128" s="61">
        <f t="shared" si="7"/>
        <v>0</v>
      </c>
    </row>
    <row r="129" spans="1:10" s="6" customFormat="1" ht="13.8" x14ac:dyDescent="0.25">
      <c r="A129" s="72" t="s">
        <v>132</v>
      </c>
      <c r="B129" s="73"/>
      <c r="C129" s="73"/>
      <c r="D129" s="73"/>
      <c r="E129" s="74"/>
      <c r="F129" s="7" t="s">
        <v>133</v>
      </c>
      <c r="G129" s="59">
        <v>0</v>
      </c>
      <c r="H129" s="59">
        <v>0</v>
      </c>
      <c r="I129" s="54">
        <v>0</v>
      </c>
      <c r="J129" s="61">
        <f t="shared" si="7"/>
        <v>0</v>
      </c>
    </row>
    <row r="130" spans="1:10" s="6" customFormat="1" ht="13.8" x14ac:dyDescent="0.25">
      <c r="A130" s="75" t="s">
        <v>308</v>
      </c>
      <c r="B130" s="76"/>
      <c r="C130" s="76"/>
      <c r="D130" s="76"/>
      <c r="E130" s="77"/>
      <c r="F130" s="7" t="s">
        <v>135</v>
      </c>
      <c r="G130" s="59"/>
      <c r="H130" s="59"/>
      <c r="I130" s="54"/>
      <c r="J130" s="61">
        <f t="shared" si="7"/>
        <v>0</v>
      </c>
    </row>
    <row r="131" spans="1:10" s="6" customFormat="1" ht="13.8" x14ac:dyDescent="0.25">
      <c r="A131" s="72" t="s">
        <v>134</v>
      </c>
      <c r="B131" s="73"/>
      <c r="C131" s="73"/>
      <c r="D131" s="73"/>
      <c r="E131" s="74"/>
      <c r="F131" s="7" t="s">
        <v>135</v>
      </c>
      <c r="G131" s="59">
        <v>774427.5</v>
      </c>
      <c r="H131" s="59">
        <v>774427.5</v>
      </c>
      <c r="I131" s="54">
        <v>0</v>
      </c>
      <c r="J131" s="61">
        <f t="shared" si="7"/>
        <v>0</v>
      </c>
    </row>
    <row r="132" spans="1:10" s="6" customFormat="1" ht="13.8" x14ac:dyDescent="0.25">
      <c r="A132" s="88" t="s">
        <v>136</v>
      </c>
      <c r="B132" s="105"/>
      <c r="C132" s="105"/>
      <c r="D132" s="105"/>
      <c r="E132" s="106"/>
      <c r="F132" s="7" t="s">
        <v>137</v>
      </c>
      <c r="G132" s="59">
        <v>103702.5</v>
      </c>
      <c r="H132" s="59">
        <v>103702.5</v>
      </c>
      <c r="I132" s="54">
        <v>0</v>
      </c>
      <c r="J132" s="61">
        <f t="shared" si="7"/>
        <v>0</v>
      </c>
    </row>
    <row r="133" spans="1:10" s="6" customFormat="1" ht="13.8" x14ac:dyDescent="0.25">
      <c r="A133" s="72" t="s">
        <v>138</v>
      </c>
      <c r="B133" s="73"/>
      <c r="C133" s="73"/>
      <c r="D133" s="73"/>
      <c r="E133" s="74"/>
      <c r="F133" s="7" t="s">
        <v>139</v>
      </c>
      <c r="G133" s="59">
        <v>0</v>
      </c>
      <c r="H133" s="59">
        <v>0</v>
      </c>
      <c r="I133" s="54">
        <v>0</v>
      </c>
      <c r="J133" s="61">
        <f t="shared" si="7"/>
        <v>0</v>
      </c>
    </row>
    <row r="134" spans="1:10" s="6" customFormat="1" ht="13.8" x14ac:dyDescent="0.25">
      <c r="A134" s="72" t="s">
        <v>140</v>
      </c>
      <c r="B134" s="73"/>
      <c r="C134" s="73"/>
      <c r="D134" s="73"/>
      <c r="E134" s="74"/>
      <c r="F134" s="7" t="s">
        <v>141</v>
      </c>
      <c r="G134" s="59">
        <v>55357.5</v>
      </c>
      <c r="H134" s="59">
        <v>55357.5</v>
      </c>
      <c r="I134" s="54">
        <v>0</v>
      </c>
      <c r="J134" s="61">
        <f t="shared" si="7"/>
        <v>0</v>
      </c>
    </row>
    <row r="135" spans="1:10" s="6" customFormat="1" ht="13.8" x14ac:dyDescent="0.25">
      <c r="A135" s="72" t="s">
        <v>142</v>
      </c>
      <c r="B135" s="73"/>
      <c r="C135" s="73"/>
      <c r="D135" s="73"/>
      <c r="E135" s="74"/>
      <c r="F135" s="7" t="s">
        <v>143</v>
      </c>
      <c r="G135" s="59">
        <v>0</v>
      </c>
      <c r="H135" s="59">
        <v>0</v>
      </c>
      <c r="I135" s="54">
        <v>0</v>
      </c>
      <c r="J135" s="61">
        <f t="shared" si="7"/>
        <v>0</v>
      </c>
    </row>
    <row r="136" spans="1:10" s="6" customFormat="1" ht="13.8" x14ac:dyDescent="0.25">
      <c r="A136" s="72" t="s">
        <v>144</v>
      </c>
      <c r="B136" s="73"/>
      <c r="C136" s="73"/>
      <c r="D136" s="73"/>
      <c r="E136" s="74"/>
      <c r="F136" s="7" t="s">
        <v>145</v>
      </c>
      <c r="G136" s="59">
        <v>0</v>
      </c>
      <c r="H136" s="59">
        <v>0</v>
      </c>
      <c r="I136" s="54">
        <v>0</v>
      </c>
      <c r="J136" s="61">
        <f t="shared" si="7"/>
        <v>0</v>
      </c>
    </row>
    <row r="137" spans="1:10" s="6" customFormat="1" ht="13.8" x14ac:dyDescent="0.25">
      <c r="A137" s="72" t="s">
        <v>146</v>
      </c>
      <c r="B137" s="73"/>
      <c r="C137" s="73"/>
      <c r="D137" s="73"/>
      <c r="E137" s="74"/>
      <c r="F137" s="7" t="s">
        <v>147</v>
      </c>
      <c r="G137" s="59">
        <v>0</v>
      </c>
      <c r="H137" s="59">
        <v>0</v>
      </c>
      <c r="I137" s="54">
        <v>0</v>
      </c>
      <c r="J137" s="61">
        <f t="shared" si="7"/>
        <v>0</v>
      </c>
    </row>
    <row r="138" spans="1:10" s="6" customFormat="1" ht="13.8" x14ac:dyDescent="0.25">
      <c r="A138" s="72" t="s">
        <v>148</v>
      </c>
      <c r="B138" s="73"/>
      <c r="C138" s="73"/>
      <c r="D138" s="73"/>
      <c r="E138" s="74"/>
      <c r="F138" s="7" t="s">
        <v>149</v>
      </c>
      <c r="G138" s="59">
        <v>788432.7</v>
      </c>
      <c r="H138" s="59">
        <v>788432.7</v>
      </c>
      <c r="I138" s="54">
        <v>0</v>
      </c>
      <c r="J138" s="61">
        <f t="shared" si="7"/>
        <v>0</v>
      </c>
    </row>
    <row r="139" spans="1:10" s="6" customFormat="1" ht="13.8" x14ac:dyDescent="0.25">
      <c r="A139" s="75" t="s">
        <v>291</v>
      </c>
      <c r="B139" s="76"/>
      <c r="C139" s="76"/>
      <c r="D139" s="76"/>
      <c r="E139" s="77"/>
      <c r="F139" s="8" t="s">
        <v>292</v>
      </c>
      <c r="G139" s="59"/>
      <c r="H139" s="59"/>
      <c r="I139" s="54"/>
      <c r="J139" s="61">
        <f t="shared" si="7"/>
        <v>0</v>
      </c>
    </row>
    <row r="140" spans="1:10" s="6" customFormat="1" ht="13.8" x14ac:dyDescent="0.25">
      <c r="A140" s="88" t="s">
        <v>421</v>
      </c>
      <c r="B140" s="89"/>
      <c r="C140" s="89"/>
      <c r="D140" s="89"/>
      <c r="E140" s="90"/>
      <c r="F140" s="7" t="s">
        <v>331</v>
      </c>
      <c r="G140" s="59">
        <v>0</v>
      </c>
      <c r="H140" s="59">
        <v>0</v>
      </c>
      <c r="I140" s="54">
        <v>0</v>
      </c>
      <c r="J140" s="61">
        <f t="shared" si="7"/>
        <v>0</v>
      </c>
    </row>
    <row r="141" spans="1:10" s="6" customFormat="1" ht="13.8" x14ac:dyDescent="0.25">
      <c r="A141" s="72" t="s">
        <v>150</v>
      </c>
      <c r="B141" s="73"/>
      <c r="C141" s="73"/>
      <c r="D141" s="73"/>
      <c r="E141" s="74"/>
      <c r="F141" s="9" t="s">
        <v>422</v>
      </c>
      <c r="G141" s="59">
        <v>60500</v>
      </c>
      <c r="H141" s="59">
        <v>60500</v>
      </c>
      <c r="I141" s="54">
        <v>0</v>
      </c>
      <c r="J141" s="61">
        <f t="shared" si="7"/>
        <v>0</v>
      </c>
    </row>
    <row r="142" spans="1:10" s="6" customFormat="1" ht="13.8" x14ac:dyDescent="0.25">
      <c r="A142" s="72" t="s">
        <v>151</v>
      </c>
      <c r="B142" s="73"/>
      <c r="C142" s="73"/>
      <c r="D142" s="73"/>
      <c r="E142" s="74"/>
      <c r="F142" s="7" t="s">
        <v>152</v>
      </c>
      <c r="G142" s="59">
        <v>26074589.199999999</v>
      </c>
      <c r="H142" s="59">
        <v>26074589.199999999</v>
      </c>
      <c r="I142" s="54">
        <v>0</v>
      </c>
      <c r="J142" s="61">
        <f t="shared" si="7"/>
        <v>0</v>
      </c>
    </row>
    <row r="143" spans="1:10" s="6" customFormat="1" ht="13.8" x14ac:dyDescent="0.25">
      <c r="A143" s="72" t="s">
        <v>153</v>
      </c>
      <c r="B143" s="73"/>
      <c r="C143" s="73"/>
      <c r="D143" s="73"/>
      <c r="E143" s="74"/>
      <c r="F143" s="7" t="s">
        <v>154</v>
      </c>
      <c r="G143" s="59">
        <v>275000</v>
      </c>
      <c r="H143" s="59">
        <v>275000</v>
      </c>
      <c r="I143" s="54">
        <v>0</v>
      </c>
      <c r="J143" s="61">
        <f t="shared" si="7"/>
        <v>0</v>
      </c>
    </row>
    <row r="144" spans="1:10" s="6" customFormat="1" ht="13.8" x14ac:dyDescent="0.25">
      <c r="A144" s="72" t="s">
        <v>155</v>
      </c>
      <c r="B144" s="73"/>
      <c r="C144" s="73"/>
      <c r="D144" s="73"/>
      <c r="E144" s="74"/>
      <c r="F144" s="7" t="s">
        <v>156</v>
      </c>
      <c r="G144" s="59">
        <v>4444000</v>
      </c>
      <c r="H144" s="59">
        <v>4444000</v>
      </c>
      <c r="I144" s="54">
        <v>0</v>
      </c>
      <c r="J144" s="61">
        <f t="shared" si="7"/>
        <v>0</v>
      </c>
    </row>
    <row r="145" spans="1:10" s="6" customFormat="1" ht="13.8" x14ac:dyDescent="0.25">
      <c r="A145" s="72" t="s">
        <v>157</v>
      </c>
      <c r="B145" s="73"/>
      <c r="C145" s="73"/>
      <c r="D145" s="73"/>
      <c r="E145" s="74"/>
      <c r="F145" s="7" t="s">
        <v>158</v>
      </c>
      <c r="G145" s="59">
        <v>1320000</v>
      </c>
      <c r="H145" s="59">
        <v>1320000</v>
      </c>
      <c r="I145" s="54">
        <v>221078.01700000002</v>
      </c>
      <c r="J145" s="61">
        <f t="shared" si="7"/>
        <v>221078.01700000002</v>
      </c>
    </row>
    <row r="146" spans="1:10" s="6" customFormat="1" ht="13.8" x14ac:dyDescent="0.25">
      <c r="A146" s="72" t="s">
        <v>159</v>
      </c>
      <c r="B146" s="73"/>
      <c r="C146" s="73"/>
      <c r="D146" s="73"/>
      <c r="E146" s="74"/>
      <c r="F146" s="7" t="s">
        <v>160</v>
      </c>
      <c r="G146" s="59">
        <v>990000</v>
      </c>
      <c r="H146" s="59">
        <v>990000</v>
      </c>
      <c r="I146" s="54">
        <v>0</v>
      </c>
      <c r="J146" s="61">
        <f t="shared" si="7"/>
        <v>0</v>
      </c>
    </row>
    <row r="147" spans="1:10" s="6" customFormat="1" ht="13.8" x14ac:dyDescent="0.25">
      <c r="A147" s="72" t="s">
        <v>161</v>
      </c>
      <c r="B147" s="73"/>
      <c r="C147" s="73"/>
      <c r="D147" s="73"/>
      <c r="E147" s="74"/>
      <c r="F147" s="7" t="s">
        <v>162</v>
      </c>
      <c r="G147" s="59">
        <v>550000</v>
      </c>
      <c r="H147" s="59">
        <v>550000</v>
      </c>
      <c r="I147" s="54">
        <v>0</v>
      </c>
      <c r="J147" s="61">
        <f t="shared" si="7"/>
        <v>0</v>
      </c>
    </row>
    <row r="148" spans="1:10" s="6" customFormat="1" ht="13.8" x14ac:dyDescent="0.25">
      <c r="A148" s="72" t="s">
        <v>163</v>
      </c>
      <c r="B148" s="73"/>
      <c r="C148" s="73"/>
      <c r="D148" s="73"/>
      <c r="E148" s="74"/>
      <c r="F148" s="7" t="s">
        <v>164</v>
      </c>
      <c r="G148" s="59">
        <v>0</v>
      </c>
      <c r="H148" s="59">
        <v>0</v>
      </c>
      <c r="I148" s="54">
        <v>859760.5</v>
      </c>
      <c r="J148" s="61">
        <f t="shared" si="7"/>
        <v>859760.5</v>
      </c>
    </row>
    <row r="149" spans="1:10" s="6" customFormat="1" ht="13.8" x14ac:dyDescent="0.25">
      <c r="A149" s="72" t="s">
        <v>165</v>
      </c>
      <c r="B149" s="73"/>
      <c r="C149" s="73"/>
      <c r="D149" s="73"/>
      <c r="E149" s="74"/>
      <c r="F149" s="7" t="s">
        <v>166</v>
      </c>
      <c r="G149" s="59">
        <v>0</v>
      </c>
      <c r="H149" s="59">
        <v>0</v>
      </c>
      <c r="I149" s="54">
        <v>0</v>
      </c>
      <c r="J149" s="61">
        <f t="shared" si="7"/>
        <v>0</v>
      </c>
    </row>
    <row r="150" spans="1:10" s="6" customFormat="1" ht="13.8" x14ac:dyDescent="0.25">
      <c r="A150" s="72" t="s">
        <v>167</v>
      </c>
      <c r="B150" s="73"/>
      <c r="C150" s="73"/>
      <c r="D150" s="73"/>
      <c r="E150" s="74"/>
      <c r="F150" s="7" t="s">
        <v>168</v>
      </c>
      <c r="G150" s="59">
        <v>0</v>
      </c>
      <c r="H150" s="59">
        <v>0</v>
      </c>
      <c r="I150" s="54">
        <v>0</v>
      </c>
      <c r="J150" s="61">
        <f t="shared" si="7"/>
        <v>0</v>
      </c>
    </row>
    <row r="151" spans="1:10" s="6" customFormat="1" ht="13.8" x14ac:dyDescent="0.25">
      <c r="A151" s="72" t="s">
        <v>169</v>
      </c>
      <c r="B151" s="73"/>
      <c r="C151" s="73"/>
      <c r="D151" s="73"/>
      <c r="E151" s="74"/>
      <c r="F151" s="7" t="s">
        <v>170</v>
      </c>
      <c r="G151" s="59">
        <v>0</v>
      </c>
      <c r="H151" s="59">
        <v>0</v>
      </c>
      <c r="I151" s="54">
        <v>0</v>
      </c>
      <c r="J151" s="61">
        <f t="shared" si="7"/>
        <v>0</v>
      </c>
    </row>
    <row r="152" spans="1:10" s="6" customFormat="1" ht="13.8" x14ac:dyDescent="0.25">
      <c r="A152" s="72" t="s">
        <v>172</v>
      </c>
      <c r="B152" s="73"/>
      <c r="C152" s="73"/>
      <c r="D152" s="73"/>
      <c r="E152" s="74"/>
      <c r="F152" s="7" t="s">
        <v>173</v>
      </c>
      <c r="G152" s="59">
        <v>4400000</v>
      </c>
      <c r="H152" s="59">
        <v>4400000</v>
      </c>
      <c r="I152" s="54">
        <v>0</v>
      </c>
      <c r="J152" s="61">
        <f t="shared" si="7"/>
        <v>0</v>
      </c>
    </row>
    <row r="153" spans="1:10" s="6" customFormat="1" ht="13.8" x14ac:dyDescent="0.25">
      <c r="A153" s="72" t="s">
        <v>171</v>
      </c>
      <c r="B153" s="73"/>
      <c r="C153" s="73"/>
      <c r="D153" s="73"/>
      <c r="E153" s="74"/>
      <c r="F153" s="7" t="s">
        <v>349</v>
      </c>
      <c r="G153" s="59">
        <v>3745500</v>
      </c>
      <c r="H153" s="59">
        <v>3745500</v>
      </c>
      <c r="I153" s="54">
        <v>128820</v>
      </c>
      <c r="J153" s="61">
        <f t="shared" si="7"/>
        <v>128820</v>
      </c>
    </row>
    <row r="154" spans="1:10" s="6" customFormat="1" ht="13.8" x14ac:dyDescent="0.25">
      <c r="A154" s="72" t="s">
        <v>390</v>
      </c>
      <c r="B154" s="73"/>
      <c r="C154" s="73"/>
      <c r="D154" s="73"/>
      <c r="E154" s="74"/>
      <c r="F154" s="7" t="s">
        <v>423</v>
      </c>
      <c r="G154" s="59">
        <v>0</v>
      </c>
      <c r="H154" s="59">
        <v>0</v>
      </c>
      <c r="I154" s="54">
        <v>0</v>
      </c>
      <c r="J154" s="61">
        <f t="shared" si="7"/>
        <v>0</v>
      </c>
    </row>
    <row r="155" spans="1:10" s="6" customFormat="1" ht="13.8" x14ac:dyDescent="0.25">
      <c r="A155" s="72" t="s">
        <v>174</v>
      </c>
      <c r="B155" s="73"/>
      <c r="C155" s="73"/>
      <c r="D155" s="73"/>
      <c r="E155" s="74"/>
      <c r="F155" s="7" t="s">
        <v>175</v>
      </c>
      <c r="G155" s="59">
        <v>175945</v>
      </c>
      <c r="H155" s="59">
        <v>175945</v>
      </c>
      <c r="I155" s="54">
        <v>0</v>
      </c>
      <c r="J155" s="61">
        <f t="shared" ref="J155:J185" si="8">SUM(I155:I155)</f>
        <v>0</v>
      </c>
    </row>
    <row r="156" spans="1:10" s="6" customFormat="1" ht="13.8" x14ac:dyDescent="0.25">
      <c r="A156" s="72" t="s">
        <v>176</v>
      </c>
      <c r="B156" s="73"/>
      <c r="C156" s="73"/>
      <c r="D156" s="73"/>
      <c r="E156" s="74"/>
      <c r="F156" s="7" t="s">
        <v>177</v>
      </c>
      <c r="G156" s="59">
        <v>0</v>
      </c>
      <c r="H156" s="59">
        <v>0</v>
      </c>
      <c r="I156" s="54">
        <v>0</v>
      </c>
      <c r="J156" s="61">
        <f t="shared" si="8"/>
        <v>0</v>
      </c>
    </row>
    <row r="157" spans="1:10" s="6" customFormat="1" ht="13.8" x14ac:dyDescent="0.25">
      <c r="A157" s="88" t="s">
        <v>309</v>
      </c>
      <c r="B157" s="89"/>
      <c r="C157" s="89"/>
      <c r="D157" s="89"/>
      <c r="E157" s="90"/>
      <c r="F157" s="7" t="s">
        <v>310</v>
      </c>
      <c r="G157" s="59">
        <v>0</v>
      </c>
      <c r="H157" s="59">
        <v>0</v>
      </c>
      <c r="I157" s="54">
        <v>0</v>
      </c>
      <c r="J157" s="61">
        <f t="shared" si="8"/>
        <v>0</v>
      </c>
    </row>
    <row r="158" spans="1:10" s="6" customFormat="1" ht="13.8" x14ac:dyDescent="0.25">
      <c r="A158" s="75" t="s">
        <v>293</v>
      </c>
      <c r="B158" s="76"/>
      <c r="C158" s="76"/>
      <c r="D158" s="76"/>
      <c r="E158" s="77"/>
      <c r="F158" s="8" t="s">
        <v>294</v>
      </c>
      <c r="G158" s="59"/>
      <c r="H158" s="59"/>
      <c r="I158" s="54"/>
      <c r="J158" s="61">
        <f t="shared" si="8"/>
        <v>0</v>
      </c>
    </row>
    <row r="159" spans="1:10" s="6" customFormat="1" ht="13.8" x14ac:dyDescent="0.25">
      <c r="A159" s="72" t="s">
        <v>178</v>
      </c>
      <c r="B159" s="73"/>
      <c r="C159" s="73"/>
      <c r="D159" s="73"/>
      <c r="E159" s="74"/>
      <c r="F159" s="7" t="s">
        <v>179</v>
      </c>
      <c r="G159" s="59">
        <v>0</v>
      </c>
      <c r="H159" s="59">
        <v>0</v>
      </c>
      <c r="I159" s="54">
        <v>0</v>
      </c>
      <c r="J159" s="61">
        <f t="shared" si="8"/>
        <v>0</v>
      </c>
    </row>
    <row r="160" spans="1:10" s="6" customFormat="1" ht="13.8" x14ac:dyDescent="0.25">
      <c r="A160" s="72" t="s">
        <v>180</v>
      </c>
      <c r="B160" s="73"/>
      <c r="C160" s="73"/>
      <c r="D160" s="73"/>
      <c r="E160" s="74"/>
      <c r="F160" s="7" t="s">
        <v>181</v>
      </c>
      <c r="G160" s="59">
        <v>74628752</v>
      </c>
      <c r="H160" s="59">
        <v>74628752</v>
      </c>
      <c r="I160" s="54">
        <v>0</v>
      </c>
      <c r="J160" s="61">
        <f t="shared" si="8"/>
        <v>0</v>
      </c>
    </row>
    <row r="161" spans="1:10" s="6" customFormat="1" ht="13.8" x14ac:dyDescent="0.25">
      <c r="A161" s="72" t="s">
        <v>388</v>
      </c>
      <c r="B161" s="73"/>
      <c r="C161" s="73"/>
      <c r="D161" s="73"/>
      <c r="E161" s="74"/>
      <c r="F161" s="7" t="s">
        <v>404</v>
      </c>
      <c r="G161" s="59">
        <v>0</v>
      </c>
      <c r="H161" s="59">
        <v>0</v>
      </c>
      <c r="I161" s="54">
        <v>0</v>
      </c>
      <c r="J161" s="61">
        <f t="shared" si="8"/>
        <v>0</v>
      </c>
    </row>
    <row r="162" spans="1:10" s="6" customFormat="1" ht="13.8" x14ac:dyDescent="0.25">
      <c r="A162" s="72" t="s">
        <v>182</v>
      </c>
      <c r="B162" s="73"/>
      <c r="C162" s="73"/>
      <c r="D162" s="73"/>
      <c r="E162" s="74"/>
      <c r="F162" s="7" t="s">
        <v>183</v>
      </c>
      <c r="G162" s="59">
        <v>0</v>
      </c>
      <c r="H162" s="59">
        <v>0</v>
      </c>
      <c r="I162" s="54">
        <v>0</v>
      </c>
      <c r="J162" s="61">
        <f t="shared" si="8"/>
        <v>0</v>
      </c>
    </row>
    <row r="163" spans="1:10" s="6" customFormat="1" ht="13.8" x14ac:dyDescent="0.25">
      <c r="A163" s="72" t="s">
        <v>184</v>
      </c>
      <c r="B163" s="73"/>
      <c r="C163" s="73"/>
      <c r="D163" s="73"/>
      <c r="E163" s="74"/>
      <c r="F163" s="7" t="s">
        <v>185</v>
      </c>
      <c r="G163" s="59">
        <v>18199170</v>
      </c>
      <c r="H163" s="59">
        <v>18199170</v>
      </c>
      <c r="I163" s="54">
        <v>2447444.1030000001</v>
      </c>
      <c r="J163" s="61">
        <f t="shared" si="8"/>
        <v>2447444.1030000001</v>
      </c>
    </row>
    <row r="164" spans="1:10" s="6" customFormat="1" ht="25.2" x14ac:dyDescent="0.25">
      <c r="A164" s="72" t="s">
        <v>186</v>
      </c>
      <c r="B164" s="73"/>
      <c r="C164" s="73"/>
      <c r="D164" s="73"/>
      <c r="E164" s="74"/>
      <c r="F164" s="7" t="s">
        <v>424</v>
      </c>
      <c r="G164" s="59">
        <v>0</v>
      </c>
      <c r="H164" s="59">
        <v>0</v>
      </c>
      <c r="I164" s="54">
        <v>0</v>
      </c>
      <c r="J164" s="61">
        <f t="shared" si="8"/>
        <v>0</v>
      </c>
    </row>
    <row r="165" spans="1:10" s="6" customFormat="1" ht="13.8" x14ac:dyDescent="0.25">
      <c r="A165" s="72" t="s">
        <v>373</v>
      </c>
      <c r="B165" s="73"/>
      <c r="C165" s="73"/>
      <c r="D165" s="73"/>
      <c r="E165" s="74"/>
      <c r="F165" s="7" t="s">
        <v>372</v>
      </c>
      <c r="G165" s="59">
        <v>0</v>
      </c>
      <c r="H165" s="59">
        <v>0</v>
      </c>
      <c r="I165" s="54">
        <v>0</v>
      </c>
      <c r="J165" s="61">
        <f t="shared" si="8"/>
        <v>0</v>
      </c>
    </row>
    <row r="166" spans="1:10" s="6" customFormat="1" ht="13.8" x14ac:dyDescent="0.25">
      <c r="A166" s="72" t="s">
        <v>187</v>
      </c>
      <c r="B166" s="73"/>
      <c r="C166" s="73"/>
      <c r="D166" s="73"/>
      <c r="E166" s="74"/>
      <c r="F166" s="7" t="s">
        <v>188</v>
      </c>
      <c r="G166" s="59">
        <v>7776289.4000000004</v>
      </c>
      <c r="H166" s="59">
        <v>7776289.4000000004</v>
      </c>
      <c r="I166" s="54">
        <v>0</v>
      </c>
      <c r="J166" s="61">
        <f t="shared" si="8"/>
        <v>0</v>
      </c>
    </row>
    <row r="167" spans="1:10" s="6" customFormat="1" ht="13.8" x14ac:dyDescent="0.25">
      <c r="A167" s="72" t="s">
        <v>189</v>
      </c>
      <c r="B167" s="73"/>
      <c r="C167" s="73"/>
      <c r="D167" s="73"/>
      <c r="E167" s="74"/>
      <c r="F167" s="7" t="s">
        <v>190</v>
      </c>
      <c r="G167" s="59">
        <v>46384250</v>
      </c>
      <c r="H167" s="59">
        <v>46384250</v>
      </c>
      <c r="I167" s="54">
        <v>0</v>
      </c>
      <c r="J167" s="61">
        <f t="shared" si="8"/>
        <v>0</v>
      </c>
    </row>
    <row r="168" spans="1:10" s="6" customFormat="1" ht="13.8" x14ac:dyDescent="0.25">
      <c r="A168" s="72" t="s">
        <v>191</v>
      </c>
      <c r="B168" s="73"/>
      <c r="C168" s="73"/>
      <c r="D168" s="73"/>
      <c r="E168" s="74"/>
      <c r="F168" s="7" t="s">
        <v>192</v>
      </c>
      <c r="G168" s="59">
        <v>41343940</v>
      </c>
      <c r="H168" s="59">
        <v>41343940</v>
      </c>
      <c r="I168" s="54">
        <v>0</v>
      </c>
      <c r="J168" s="61">
        <f t="shared" si="8"/>
        <v>0</v>
      </c>
    </row>
    <row r="169" spans="1:10" s="6" customFormat="1" ht="13.8" x14ac:dyDescent="0.25">
      <c r="A169" s="72" t="s">
        <v>193</v>
      </c>
      <c r="B169" s="73"/>
      <c r="C169" s="73"/>
      <c r="D169" s="73"/>
      <c r="E169" s="74"/>
      <c r="F169" s="7" t="s">
        <v>194</v>
      </c>
      <c r="G169" s="59">
        <v>668230.19999999995</v>
      </c>
      <c r="H169" s="59">
        <v>668230.19999999995</v>
      </c>
      <c r="I169" s="54">
        <v>0</v>
      </c>
      <c r="J169" s="61">
        <f t="shared" si="8"/>
        <v>0</v>
      </c>
    </row>
    <row r="170" spans="1:10" s="6" customFormat="1" ht="13.8" x14ac:dyDescent="0.25">
      <c r="A170" s="72" t="s">
        <v>195</v>
      </c>
      <c r="B170" s="73"/>
      <c r="C170" s="73"/>
      <c r="D170" s="73"/>
      <c r="E170" s="74"/>
      <c r="F170" s="7" t="s">
        <v>196</v>
      </c>
      <c r="G170" s="59">
        <v>0</v>
      </c>
      <c r="H170" s="59">
        <v>0</v>
      </c>
      <c r="I170" s="54">
        <v>89954.09</v>
      </c>
      <c r="J170" s="61">
        <f t="shared" si="8"/>
        <v>89954.09</v>
      </c>
    </row>
    <row r="171" spans="1:10" s="6" customFormat="1" ht="13.8" x14ac:dyDescent="0.25">
      <c r="A171" s="88" t="s">
        <v>197</v>
      </c>
      <c r="B171" s="105"/>
      <c r="C171" s="105"/>
      <c r="D171" s="105"/>
      <c r="E171" s="106"/>
      <c r="F171" s="7" t="s">
        <v>198</v>
      </c>
      <c r="G171" s="59">
        <v>0</v>
      </c>
      <c r="H171" s="59">
        <v>0</v>
      </c>
      <c r="I171" s="54">
        <v>0</v>
      </c>
      <c r="J171" s="61">
        <f t="shared" si="8"/>
        <v>0</v>
      </c>
    </row>
    <row r="172" spans="1:10" s="6" customFormat="1" ht="13.8" x14ac:dyDescent="0.25">
      <c r="A172" s="75" t="s">
        <v>295</v>
      </c>
      <c r="B172" s="76"/>
      <c r="C172" s="76"/>
      <c r="D172" s="76"/>
      <c r="E172" s="77"/>
      <c r="F172" s="8" t="s">
        <v>296</v>
      </c>
      <c r="G172" s="59"/>
      <c r="H172" s="59"/>
      <c r="I172" s="54"/>
      <c r="J172" s="61">
        <f t="shared" si="8"/>
        <v>0</v>
      </c>
    </row>
    <row r="173" spans="1:10" s="6" customFormat="1" ht="13.8" x14ac:dyDescent="0.25">
      <c r="A173" s="72" t="s">
        <v>199</v>
      </c>
      <c r="B173" s="73"/>
      <c r="C173" s="73"/>
      <c r="D173" s="73"/>
      <c r="E173" s="74"/>
      <c r="F173" s="7" t="s">
        <v>200</v>
      </c>
      <c r="G173" s="59">
        <v>1885299.9</v>
      </c>
      <c r="H173" s="59">
        <v>1885299.9</v>
      </c>
      <c r="I173" s="54">
        <v>0</v>
      </c>
      <c r="J173" s="61">
        <f t="shared" si="8"/>
        <v>0</v>
      </c>
    </row>
    <row r="174" spans="1:10" s="6" customFormat="1" ht="13.8" x14ac:dyDescent="0.25">
      <c r="A174" s="88" t="s">
        <v>203</v>
      </c>
      <c r="B174" s="89"/>
      <c r="C174" s="89"/>
      <c r="D174" s="89"/>
      <c r="E174" s="90"/>
      <c r="F174" s="7" t="s">
        <v>322</v>
      </c>
      <c r="G174" s="59">
        <v>7987412.4000000004</v>
      </c>
      <c r="H174" s="59">
        <v>7987412.4000000004</v>
      </c>
      <c r="I174" s="54">
        <v>0</v>
      </c>
      <c r="J174" s="61">
        <f t="shared" si="8"/>
        <v>0</v>
      </c>
    </row>
    <row r="175" spans="1:10" s="6" customFormat="1" ht="13.8" x14ac:dyDescent="0.25">
      <c r="A175" s="88" t="s">
        <v>376</v>
      </c>
      <c r="B175" s="89"/>
      <c r="C175" s="89"/>
      <c r="D175" s="89"/>
      <c r="E175" s="90"/>
      <c r="F175" s="7" t="s">
        <v>425</v>
      </c>
      <c r="G175" s="59">
        <v>0</v>
      </c>
      <c r="H175" s="59">
        <v>0</v>
      </c>
      <c r="I175" s="54">
        <v>0</v>
      </c>
      <c r="J175" s="61">
        <f t="shared" si="8"/>
        <v>0</v>
      </c>
    </row>
    <row r="176" spans="1:10" s="6" customFormat="1" ht="13.8" x14ac:dyDescent="0.25">
      <c r="A176" s="88" t="s">
        <v>426</v>
      </c>
      <c r="B176" s="89"/>
      <c r="C176" s="89"/>
      <c r="D176" s="89"/>
      <c r="E176" s="90"/>
      <c r="F176" s="7" t="s">
        <v>333</v>
      </c>
      <c r="G176" s="59">
        <v>0</v>
      </c>
      <c r="H176" s="59">
        <v>0</v>
      </c>
      <c r="I176" s="54">
        <v>0</v>
      </c>
      <c r="J176" s="61">
        <f t="shared" si="8"/>
        <v>0</v>
      </c>
    </row>
    <row r="177" spans="1:12" s="6" customFormat="1" ht="13.8" x14ac:dyDescent="0.25">
      <c r="A177" s="72" t="s">
        <v>201</v>
      </c>
      <c r="B177" s="73"/>
      <c r="C177" s="73"/>
      <c r="D177" s="73"/>
      <c r="E177" s="74"/>
      <c r="F177" s="7" t="s">
        <v>202</v>
      </c>
      <c r="G177" s="59">
        <v>0</v>
      </c>
      <c r="H177" s="59">
        <v>0</v>
      </c>
      <c r="I177" s="54">
        <v>0</v>
      </c>
      <c r="J177" s="61">
        <f t="shared" si="8"/>
        <v>0</v>
      </c>
    </row>
    <row r="178" spans="1:12" s="6" customFormat="1" ht="13.8" x14ac:dyDescent="0.25">
      <c r="A178" s="72" t="s">
        <v>204</v>
      </c>
      <c r="B178" s="73"/>
      <c r="C178" s="73"/>
      <c r="D178" s="73"/>
      <c r="E178" s="74"/>
      <c r="F178" s="7" t="s">
        <v>205</v>
      </c>
      <c r="G178" s="59">
        <v>7040000</v>
      </c>
      <c r="H178" s="59">
        <v>7040000</v>
      </c>
      <c r="I178" s="54">
        <v>1373105.0790000001</v>
      </c>
      <c r="J178" s="61">
        <f t="shared" si="8"/>
        <v>1373105.0790000001</v>
      </c>
    </row>
    <row r="179" spans="1:12" s="6" customFormat="1" ht="13.8" x14ac:dyDescent="0.25">
      <c r="A179" s="72" t="s">
        <v>206</v>
      </c>
      <c r="B179" s="73"/>
      <c r="C179" s="73"/>
      <c r="D179" s="73"/>
      <c r="E179" s="74"/>
      <c r="F179" s="7" t="s">
        <v>207</v>
      </c>
      <c r="G179" s="59">
        <v>0</v>
      </c>
      <c r="H179" s="59">
        <v>0</v>
      </c>
      <c r="I179" s="54">
        <v>0</v>
      </c>
      <c r="J179" s="61">
        <f t="shared" si="8"/>
        <v>0</v>
      </c>
    </row>
    <row r="180" spans="1:12" s="6" customFormat="1" ht="13.8" x14ac:dyDescent="0.25">
      <c r="A180" s="75" t="s">
        <v>318</v>
      </c>
      <c r="B180" s="76"/>
      <c r="C180" s="76"/>
      <c r="D180" s="76"/>
      <c r="E180" s="77"/>
      <c r="F180" s="8" t="s">
        <v>319</v>
      </c>
      <c r="G180" s="59"/>
      <c r="H180" s="59"/>
      <c r="I180" s="54"/>
      <c r="J180" s="61">
        <f t="shared" si="8"/>
        <v>0</v>
      </c>
    </row>
    <row r="181" spans="1:12" s="6" customFormat="1" ht="13.8" x14ac:dyDescent="0.25">
      <c r="A181" s="72" t="s">
        <v>208</v>
      </c>
      <c r="B181" s="73"/>
      <c r="C181" s="73"/>
      <c r="D181" s="73"/>
      <c r="E181" s="74"/>
      <c r="F181" s="7" t="s">
        <v>209</v>
      </c>
      <c r="G181" s="59">
        <v>32795066.699999999</v>
      </c>
      <c r="H181" s="59">
        <v>32795066.699999999</v>
      </c>
      <c r="I181" s="54">
        <v>67517.5</v>
      </c>
      <c r="J181" s="61">
        <f t="shared" si="8"/>
        <v>67517.5</v>
      </c>
    </row>
    <row r="182" spans="1:12" s="6" customFormat="1" ht="13.8" x14ac:dyDescent="0.25">
      <c r="A182" s="72" t="s">
        <v>394</v>
      </c>
      <c r="B182" s="73"/>
      <c r="C182" s="73"/>
      <c r="D182" s="73"/>
      <c r="E182" s="74"/>
      <c r="F182" s="25" t="s">
        <v>405</v>
      </c>
      <c r="G182" s="59">
        <v>0</v>
      </c>
      <c r="H182" s="59">
        <v>0</v>
      </c>
      <c r="I182" s="54">
        <v>0</v>
      </c>
      <c r="J182" s="61">
        <f t="shared" si="8"/>
        <v>0</v>
      </c>
    </row>
    <row r="183" spans="1:12" s="6" customFormat="1" ht="13.8" x14ac:dyDescent="0.25">
      <c r="A183" s="72" t="s">
        <v>210</v>
      </c>
      <c r="B183" s="73"/>
      <c r="C183" s="73"/>
      <c r="D183" s="73"/>
      <c r="E183" s="74"/>
      <c r="F183" s="7" t="s">
        <v>211</v>
      </c>
      <c r="G183" s="59">
        <v>0</v>
      </c>
      <c r="H183" s="59">
        <v>0</v>
      </c>
      <c r="I183" s="54">
        <v>770000</v>
      </c>
      <c r="J183" s="61">
        <f t="shared" si="8"/>
        <v>770000</v>
      </c>
    </row>
    <row r="184" spans="1:12" s="6" customFormat="1" ht="13.8" x14ac:dyDescent="0.25">
      <c r="A184" s="72" t="s">
        <v>212</v>
      </c>
      <c r="B184" s="73"/>
      <c r="C184" s="73"/>
      <c r="D184" s="73"/>
      <c r="E184" s="74"/>
      <c r="F184" s="25" t="s">
        <v>213</v>
      </c>
      <c r="G184" s="59">
        <v>211200</v>
      </c>
      <c r="H184" s="59">
        <v>211200</v>
      </c>
      <c r="I184" s="54">
        <v>0</v>
      </c>
      <c r="J184" s="61">
        <f t="shared" si="8"/>
        <v>0</v>
      </c>
    </row>
    <row r="185" spans="1:12" s="6" customFormat="1" thickBot="1" x14ac:dyDescent="0.3">
      <c r="A185" s="72" t="s">
        <v>361</v>
      </c>
      <c r="B185" s="73"/>
      <c r="C185" s="73"/>
      <c r="D185" s="73"/>
      <c r="E185" s="74"/>
      <c r="F185" s="25" t="s">
        <v>360</v>
      </c>
      <c r="G185" s="59">
        <v>0</v>
      </c>
      <c r="H185" s="59">
        <v>0</v>
      </c>
      <c r="I185" s="54">
        <v>0</v>
      </c>
      <c r="J185" s="61">
        <f t="shared" si="8"/>
        <v>0</v>
      </c>
      <c r="L185" s="14"/>
    </row>
    <row r="186" spans="1:12" s="6" customFormat="1" thickBot="1" x14ac:dyDescent="0.3">
      <c r="A186" s="78">
        <v>2.2999999999999998</v>
      </c>
      <c r="B186" s="79"/>
      <c r="C186" s="79"/>
      <c r="D186" s="79"/>
      <c r="E186" s="84"/>
      <c r="F186" s="30" t="s">
        <v>121</v>
      </c>
      <c r="G186" s="55">
        <f>SUM(G123:G185)</f>
        <v>477181033.99999988</v>
      </c>
      <c r="H186" s="55">
        <f>SUM(H123:H185)</f>
        <v>477181033.99999988</v>
      </c>
      <c r="I186" s="55">
        <f>SUM(I123:I185)</f>
        <v>8632679.2890000008</v>
      </c>
      <c r="J186" s="28">
        <f t="shared" ref="J186" si="9">SUM(J123:J185)</f>
        <v>8632679.2890000008</v>
      </c>
      <c r="L186" s="14"/>
    </row>
    <row r="187" spans="1:12" s="6" customFormat="1" ht="13.8" x14ac:dyDescent="0.25">
      <c r="A187" s="102" t="s">
        <v>374</v>
      </c>
      <c r="B187" s="103"/>
      <c r="C187" s="103"/>
      <c r="D187" s="103"/>
      <c r="E187" s="104"/>
      <c r="F187" s="32" t="s">
        <v>311</v>
      </c>
      <c r="G187" s="59">
        <v>0</v>
      </c>
      <c r="H187" s="59">
        <v>0</v>
      </c>
      <c r="I187" s="54">
        <v>0</v>
      </c>
      <c r="J187" s="61">
        <f>SUM(I187:I187)</f>
        <v>0</v>
      </c>
    </row>
    <row r="188" spans="1:12" s="6" customFormat="1" ht="13.8" x14ac:dyDescent="0.25">
      <c r="A188" s="102" t="s">
        <v>427</v>
      </c>
      <c r="B188" s="103"/>
      <c r="C188" s="103"/>
      <c r="D188" s="103"/>
      <c r="E188" s="104"/>
      <c r="F188" s="32" t="s">
        <v>428</v>
      </c>
      <c r="G188" s="59">
        <v>0</v>
      </c>
      <c r="H188" s="59">
        <v>0</v>
      </c>
      <c r="I188" s="54">
        <v>0</v>
      </c>
      <c r="J188" s="61">
        <f>SUM(I188:I188)</f>
        <v>0</v>
      </c>
    </row>
    <row r="189" spans="1:12" s="6" customFormat="1" ht="13.8" x14ac:dyDescent="0.25">
      <c r="A189" s="88" t="s">
        <v>321</v>
      </c>
      <c r="B189" s="89"/>
      <c r="C189" s="89"/>
      <c r="D189" s="89"/>
      <c r="E189" s="90"/>
      <c r="F189" s="33" t="s">
        <v>429</v>
      </c>
      <c r="G189" s="59">
        <v>0</v>
      </c>
      <c r="H189" s="59">
        <v>0</v>
      </c>
      <c r="I189" s="54">
        <v>0</v>
      </c>
      <c r="J189" s="61">
        <f>SUM(I189:I189)</f>
        <v>0</v>
      </c>
    </row>
    <row r="190" spans="1:12" s="6" customFormat="1" ht="25.8" thickBot="1" x14ac:dyDescent="0.3">
      <c r="A190" s="72" t="s">
        <v>434</v>
      </c>
      <c r="B190" s="73"/>
      <c r="C190" s="73"/>
      <c r="D190" s="73"/>
      <c r="E190" s="74"/>
      <c r="F190" s="48" t="s">
        <v>435</v>
      </c>
      <c r="G190" s="59">
        <v>0</v>
      </c>
      <c r="H190" s="59">
        <v>0</v>
      </c>
      <c r="I190" s="54">
        <v>0</v>
      </c>
      <c r="J190" s="61">
        <f>SUM(I190:I190)</f>
        <v>0</v>
      </c>
      <c r="L190" s="14"/>
    </row>
    <row r="191" spans="1:12" s="6" customFormat="1" thickBot="1" x14ac:dyDescent="0.3">
      <c r="A191" s="78">
        <v>2.4</v>
      </c>
      <c r="B191" s="79"/>
      <c r="C191" s="79"/>
      <c r="D191" s="79"/>
      <c r="E191" s="80"/>
      <c r="F191" s="42" t="s">
        <v>214</v>
      </c>
      <c r="G191" s="55">
        <f t="shared" ref="G191" si="10">SUM(G187:G190)</f>
        <v>0</v>
      </c>
      <c r="H191" s="55">
        <f t="shared" ref="H191:I191" si="11">SUM(H187:H190)</f>
        <v>0</v>
      </c>
      <c r="I191" s="55">
        <f t="shared" si="11"/>
        <v>0</v>
      </c>
      <c r="J191" s="31">
        <f>SUM(J187:J190)</f>
        <v>0</v>
      </c>
    </row>
    <row r="192" spans="1:12" s="6" customFormat="1" ht="13.8" x14ac:dyDescent="0.25">
      <c r="A192" s="98" t="s">
        <v>337</v>
      </c>
      <c r="B192" s="99"/>
      <c r="C192" s="99"/>
      <c r="D192" s="99"/>
      <c r="E192" s="99"/>
      <c r="F192" s="34" t="s">
        <v>348</v>
      </c>
      <c r="G192" s="59">
        <v>0</v>
      </c>
      <c r="H192" s="59">
        <v>0</v>
      </c>
      <c r="I192" s="54">
        <v>0</v>
      </c>
      <c r="J192" s="61">
        <f>SUM(I192:I192)</f>
        <v>0</v>
      </c>
    </row>
    <row r="193" spans="1:12" s="6" customFormat="1" ht="13.8" x14ac:dyDescent="0.25">
      <c r="A193" s="94" t="s">
        <v>363</v>
      </c>
      <c r="B193" s="95"/>
      <c r="C193" s="95"/>
      <c r="D193" s="95"/>
      <c r="E193" s="95"/>
      <c r="F193" s="35" t="s">
        <v>362</v>
      </c>
      <c r="G193" s="59">
        <v>0</v>
      </c>
      <c r="H193" s="59">
        <v>0</v>
      </c>
      <c r="I193" s="54">
        <v>0</v>
      </c>
      <c r="J193" s="61">
        <f>SUM(I193:I193)</f>
        <v>0</v>
      </c>
    </row>
    <row r="194" spans="1:12" s="6" customFormat="1" ht="13.8" x14ac:dyDescent="0.25">
      <c r="A194" s="94" t="s">
        <v>367</v>
      </c>
      <c r="B194" s="95"/>
      <c r="C194" s="95"/>
      <c r="D194" s="95"/>
      <c r="E194" s="95"/>
      <c r="F194" s="36" t="s">
        <v>430</v>
      </c>
      <c r="G194" s="59">
        <v>0</v>
      </c>
      <c r="H194" s="59">
        <v>0</v>
      </c>
      <c r="I194" s="54">
        <v>0</v>
      </c>
      <c r="J194" s="61">
        <f>SUM(I194:I194)</f>
        <v>0</v>
      </c>
    </row>
    <row r="195" spans="1:12" s="6" customFormat="1" thickBot="1" x14ac:dyDescent="0.3">
      <c r="A195" s="100" t="s">
        <v>366</v>
      </c>
      <c r="B195" s="101"/>
      <c r="C195" s="101"/>
      <c r="D195" s="101"/>
      <c r="E195" s="101"/>
      <c r="F195" s="36" t="s">
        <v>431</v>
      </c>
      <c r="G195" s="59">
        <v>0</v>
      </c>
      <c r="H195" s="59">
        <v>0</v>
      </c>
      <c r="I195" s="54">
        <v>8500</v>
      </c>
      <c r="J195" s="61">
        <f>SUM(I195:I195)</f>
        <v>8500</v>
      </c>
    </row>
    <row r="196" spans="1:12" s="6" customFormat="1" thickBot="1" x14ac:dyDescent="0.3">
      <c r="A196" s="78">
        <v>2.5</v>
      </c>
      <c r="B196" s="79"/>
      <c r="C196" s="79"/>
      <c r="D196" s="79"/>
      <c r="E196" s="84"/>
      <c r="F196" s="27" t="s">
        <v>368</v>
      </c>
      <c r="G196" s="55">
        <f t="shared" ref="G196" si="12">SUM(G192:G195)</f>
        <v>0</v>
      </c>
      <c r="H196" s="55">
        <f t="shared" ref="H196:I196" si="13">SUM(H192:H195)</f>
        <v>0</v>
      </c>
      <c r="I196" s="55">
        <f t="shared" si="13"/>
        <v>8500</v>
      </c>
      <c r="J196" s="55">
        <f>SUM(J192:J195)</f>
        <v>8500</v>
      </c>
      <c r="L196" s="14"/>
    </row>
    <row r="197" spans="1:12" s="6" customFormat="1" ht="13.8" x14ac:dyDescent="0.25">
      <c r="A197" s="81" t="s">
        <v>216</v>
      </c>
      <c r="B197" s="82"/>
      <c r="C197" s="82"/>
      <c r="D197" s="82"/>
      <c r="E197" s="83"/>
      <c r="F197" s="37" t="s">
        <v>217</v>
      </c>
      <c r="G197" s="59">
        <v>600000</v>
      </c>
      <c r="H197" s="59">
        <v>600000</v>
      </c>
      <c r="I197" s="54">
        <v>0</v>
      </c>
      <c r="J197" s="61">
        <f t="shared" ref="J197:J222" si="14">SUM(I197:I197)</f>
        <v>0</v>
      </c>
    </row>
    <row r="198" spans="1:12" s="6" customFormat="1" ht="13.8" x14ac:dyDescent="0.25">
      <c r="A198" s="72" t="s">
        <v>218</v>
      </c>
      <c r="B198" s="73"/>
      <c r="C198" s="73"/>
      <c r="D198" s="73"/>
      <c r="E198" s="74"/>
      <c r="F198" s="38" t="s">
        <v>219</v>
      </c>
      <c r="G198" s="59">
        <v>0</v>
      </c>
      <c r="H198" s="59">
        <v>0</v>
      </c>
      <c r="I198" s="54">
        <v>0</v>
      </c>
      <c r="J198" s="61">
        <f t="shared" si="14"/>
        <v>0</v>
      </c>
    </row>
    <row r="199" spans="1:12" s="6" customFormat="1" ht="13.8" x14ac:dyDescent="0.25">
      <c r="A199" s="72" t="s">
        <v>220</v>
      </c>
      <c r="B199" s="73"/>
      <c r="C199" s="73"/>
      <c r="D199" s="73"/>
      <c r="E199" s="74"/>
      <c r="F199" s="38" t="s">
        <v>221</v>
      </c>
      <c r="G199" s="59">
        <v>1500000</v>
      </c>
      <c r="H199" s="59">
        <v>1500000</v>
      </c>
      <c r="I199" s="54">
        <v>0</v>
      </c>
      <c r="J199" s="61">
        <f t="shared" si="14"/>
        <v>0</v>
      </c>
    </row>
    <row r="200" spans="1:12" s="6" customFormat="1" ht="13.8" x14ac:dyDescent="0.25">
      <c r="A200" s="72" t="s">
        <v>222</v>
      </c>
      <c r="B200" s="73"/>
      <c r="C200" s="73"/>
      <c r="D200" s="73"/>
      <c r="E200" s="74"/>
      <c r="F200" s="38" t="s">
        <v>223</v>
      </c>
      <c r="G200" s="59">
        <v>0</v>
      </c>
      <c r="H200" s="59">
        <v>0</v>
      </c>
      <c r="I200" s="54">
        <v>0</v>
      </c>
      <c r="J200" s="61">
        <f t="shared" si="14"/>
        <v>0</v>
      </c>
    </row>
    <row r="201" spans="1:12" s="6" customFormat="1" ht="13.8" x14ac:dyDescent="0.25">
      <c r="A201" s="72" t="s">
        <v>224</v>
      </c>
      <c r="B201" s="73"/>
      <c r="C201" s="73"/>
      <c r="D201" s="73"/>
      <c r="E201" s="74"/>
      <c r="F201" s="38" t="s">
        <v>225</v>
      </c>
      <c r="G201" s="59">
        <v>0</v>
      </c>
      <c r="H201" s="59">
        <v>0</v>
      </c>
      <c r="I201" s="54">
        <v>0</v>
      </c>
      <c r="J201" s="61">
        <f t="shared" si="14"/>
        <v>0</v>
      </c>
    </row>
    <row r="202" spans="1:12" s="6" customFormat="1" ht="13.8" x14ac:dyDescent="0.25">
      <c r="A202" s="72" t="s">
        <v>226</v>
      </c>
      <c r="B202" s="73"/>
      <c r="C202" s="73"/>
      <c r="D202" s="73"/>
      <c r="E202" s="74"/>
      <c r="F202" s="29" t="s">
        <v>227</v>
      </c>
      <c r="G202" s="59">
        <v>0</v>
      </c>
      <c r="H202" s="59">
        <v>0</v>
      </c>
      <c r="I202" s="54">
        <v>0</v>
      </c>
      <c r="J202" s="61">
        <f t="shared" si="14"/>
        <v>0</v>
      </c>
    </row>
    <row r="203" spans="1:12" s="6" customFormat="1" ht="13.8" x14ac:dyDescent="0.25">
      <c r="A203" s="72" t="s">
        <v>228</v>
      </c>
      <c r="B203" s="73"/>
      <c r="C203" s="73"/>
      <c r="D203" s="73"/>
      <c r="E203" s="74"/>
      <c r="F203" s="38" t="s">
        <v>229</v>
      </c>
      <c r="G203" s="59">
        <v>0</v>
      </c>
      <c r="H203" s="59">
        <v>0</v>
      </c>
      <c r="I203" s="54">
        <v>0</v>
      </c>
      <c r="J203" s="61">
        <f t="shared" si="14"/>
        <v>0</v>
      </c>
    </row>
    <row r="204" spans="1:12" s="6" customFormat="1" ht="13.8" x14ac:dyDescent="0.25">
      <c r="A204" s="72" t="s">
        <v>230</v>
      </c>
      <c r="B204" s="73"/>
      <c r="C204" s="73"/>
      <c r="D204" s="73"/>
      <c r="E204" s="74"/>
      <c r="F204" s="29" t="s">
        <v>231</v>
      </c>
      <c r="G204" s="59">
        <v>2000000</v>
      </c>
      <c r="H204" s="59">
        <v>2000000</v>
      </c>
      <c r="I204" s="54">
        <v>0</v>
      </c>
      <c r="J204" s="61">
        <f t="shared" si="14"/>
        <v>0</v>
      </c>
    </row>
    <row r="205" spans="1:12" s="6" customFormat="1" ht="13.8" x14ac:dyDescent="0.25">
      <c r="A205" s="72" t="s">
        <v>232</v>
      </c>
      <c r="B205" s="73"/>
      <c r="C205" s="73"/>
      <c r="D205" s="73"/>
      <c r="E205" s="74"/>
      <c r="F205" s="38" t="s">
        <v>233</v>
      </c>
      <c r="G205" s="59">
        <v>10000000</v>
      </c>
      <c r="H205" s="59">
        <v>10000000</v>
      </c>
      <c r="I205" s="54">
        <v>0</v>
      </c>
      <c r="J205" s="61">
        <f t="shared" si="14"/>
        <v>0</v>
      </c>
    </row>
    <row r="206" spans="1:12" s="6" customFormat="1" ht="13.8" x14ac:dyDescent="0.25">
      <c r="A206" s="72" t="s">
        <v>378</v>
      </c>
      <c r="B206" s="73"/>
      <c r="C206" s="73"/>
      <c r="D206" s="73"/>
      <c r="E206" s="74"/>
      <c r="F206" s="38" t="s">
        <v>377</v>
      </c>
      <c r="G206" s="59">
        <v>0</v>
      </c>
      <c r="H206" s="59">
        <v>0</v>
      </c>
      <c r="I206" s="54">
        <v>0</v>
      </c>
      <c r="J206" s="61">
        <f t="shared" si="14"/>
        <v>0</v>
      </c>
    </row>
    <row r="207" spans="1:12" s="6" customFormat="1" x14ac:dyDescent="0.3">
      <c r="A207" s="72" t="s">
        <v>438</v>
      </c>
      <c r="B207" s="96"/>
      <c r="C207" s="96"/>
      <c r="D207" s="96"/>
      <c r="E207" s="97"/>
      <c r="F207" s="38" t="s">
        <v>439</v>
      </c>
      <c r="G207" s="59">
        <v>0</v>
      </c>
      <c r="H207" s="59">
        <v>0</v>
      </c>
      <c r="I207" s="54">
        <v>0</v>
      </c>
      <c r="J207" s="61">
        <f t="shared" si="14"/>
        <v>0</v>
      </c>
    </row>
    <row r="208" spans="1:12" s="6" customFormat="1" ht="13.8" x14ac:dyDescent="0.25">
      <c r="A208" s="72" t="s">
        <v>234</v>
      </c>
      <c r="B208" s="73"/>
      <c r="C208" s="73"/>
      <c r="D208" s="73"/>
      <c r="E208" s="74"/>
      <c r="F208" s="38" t="s">
        <v>235</v>
      </c>
      <c r="G208" s="59">
        <v>0</v>
      </c>
      <c r="H208" s="59">
        <v>0</v>
      </c>
      <c r="I208" s="54">
        <v>0</v>
      </c>
      <c r="J208" s="61">
        <f t="shared" si="14"/>
        <v>0</v>
      </c>
    </row>
    <row r="209" spans="1:12" s="6" customFormat="1" x14ac:dyDescent="0.3">
      <c r="A209" s="72" t="s">
        <v>436</v>
      </c>
      <c r="B209" s="96"/>
      <c r="C209" s="96"/>
      <c r="D209" s="96"/>
      <c r="E209" s="97"/>
      <c r="F209" s="38" t="s">
        <v>437</v>
      </c>
      <c r="G209" s="59">
        <v>0</v>
      </c>
      <c r="H209" s="59">
        <v>0</v>
      </c>
      <c r="I209" s="54">
        <v>0</v>
      </c>
      <c r="J209" s="61">
        <f t="shared" si="14"/>
        <v>0</v>
      </c>
    </row>
    <row r="210" spans="1:12" s="6" customFormat="1" ht="13.8" x14ac:dyDescent="0.25">
      <c r="A210" s="75" t="s">
        <v>320</v>
      </c>
      <c r="B210" s="76"/>
      <c r="C210" s="76"/>
      <c r="D210" s="76"/>
      <c r="E210" s="77"/>
      <c r="F210" s="39" t="s">
        <v>237</v>
      </c>
      <c r="G210" s="59"/>
      <c r="H210" s="59"/>
      <c r="I210" s="54"/>
      <c r="J210" s="61">
        <f t="shared" si="14"/>
        <v>0</v>
      </c>
    </row>
    <row r="211" spans="1:12" s="6" customFormat="1" ht="13.8" x14ac:dyDescent="0.25">
      <c r="A211" s="72" t="s">
        <v>236</v>
      </c>
      <c r="B211" s="73"/>
      <c r="C211" s="73"/>
      <c r="D211" s="73"/>
      <c r="E211" s="74"/>
      <c r="F211" s="38" t="s">
        <v>237</v>
      </c>
      <c r="G211" s="59">
        <v>205000000</v>
      </c>
      <c r="H211" s="59">
        <v>205000000</v>
      </c>
      <c r="I211" s="54">
        <v>0</v>
      </c>
      <c r="J211" s="61">
        <f t="shared" si="14"/>
        <v>0</v>
      </c>
    </row>
    <row r="212" spans="1:12" s="6" customFormat="1" x14ac:dyDescent="0.3">
      <c r="A212" s="72" t="s">
        <v>440</v>
      </c>
      <c r="B212" s="96"/>
      <c r="C212" s="96"/>
      <c r="D212" s="96"/>
      <c r="E212" s="97"/>
      <c r="F212" s="38" t="s">
        <v>441</v>
      </c>
      <c r="G212" s="59">
        <v>0</v>
      </c>
      <c r="H212" s="59">
        <v>0</v>
      </c>
      <c r="I212" s="54">
        <v>0</v>
      </c>
      <c r="J212" s="61">
        <f t="shared" si="14"/>
        <v>0</v>
      </c>
    </row>
    <row r="213" spans="1:12" s="6" customFormat="1" ht="13.8" x14ac:dyDescent="0.25">
      <c r="A213" s="72" t="s">
        <v>238</v>
      </c>
      <c r="B213" s="73"/>
      <c r="C213" s="73"/>
      <c r="D213" s="73"/>
      <c r="E213" s="74"/>
      <c r="F213" s="38" t="s">
        <v>239</v>
      </c>
      <c r="G213" s="59">
        <v>0</v>
      </c>
      <c r="H213" s="59">
        <v>0</v>
      </c>
      <c r="I213" s="54">
        <v>0</v>
      </c>
      <c r="J213" s="61">
        <f t="shared" si="14"/>
        <v>0</v>
      </c>
    </row>
    <row r="214" spans="1:12" s="6" customFormat="1" ht="13.8" x14ac:dyDescent="0.25">
      <c r="A214" s="72" t="s">
        <v>240</v>
      </c>
      <c r="B214" s="73"/>
      <c r="C214" s="73"/>
      <c r="D214" s="73"/>
      <c r="E214" s="74"/>
      <c r="F214" s="38" t="s">
        <v>241</v>
      </c>
      <c r="G214" s="59">
        <v>500000</v>
      </c>
      <c r="H214" s="59">
        <v>500000</v>
      </c>
      <c r="I214" s="54">
        <v>0</v>
      </c>
      <c r="J214" s="61">
        <f t="shared" si="14"/>
        <v>0</v>
      </c>
    </row>
    <row r="215" spans="1:12" s="6" customFormat="1" ht="13.8" x14ac:dyDescent="0.25">
      <c r="A215" s="72" t="s">
        <v>242</v>
      </c>
      <c r="B215" s="73"/>
      <c r="C215" s="73"/>
      <c r="D215" s="73"/>
      <c r="E215" s="74"/>
      <c r="F215" s="29" t="s">
        <v>375</v>
      </c>
      <c r="G215" s="59">
        <v>0</v>
      </c>
      <c r="H215" s="59">
        <v>0</v>
      </c>
      <c r="I215" s="54">
        <v>0</v>
      </c>
      <c r="J215" s="61">
        <f t="shared" si="14"/>
        <v>0</v>
      </c>
    </row>
    <row r="216" spans="1:12" s="6" customFormat="1" ht="13.8" x14ac:dyDescent="0.25">
      <c r="A216" s="72" t="s">
        <v>243</v>
      </c>
      <c r="B216" s="73"/>
      <c r="C216" s="73"/>
      <c r="D216" s="73"/>
      <c r="E216" s="74"/>
      <c r="F216" s="38" t="s">
        <v>244</v>
      </c>
      <c r="G216" s="59">
        <v>0</v>
      </c>
      <c r="H216" s="59">
        <v>0</v>
      </c>
      <c r="I216" s="54">
        <v>822640</v>
      </c>
      <c r="J216" s="61">
        <f t="shared" si="14"/>
        <v>822640</v>
      </c>
    </row>
    <row r="217" spans="1:12" s="6" customFormat="1" ht="13.8" x14ac:dyDescent="0.25">
      <c r="A217" s="72" t="s">
        <v>245</v>
      </c>
      <c r="B217" s="73"/>
      <c r="C217" s="73"/>
      <c r="D217" s="73"/>
      <c r="E217" s="74"/>
      <c r="F217" s="38" t="s">
        <v>246</v>
      </c>
      <c r="G217" s="59">
        <v>2000000</v>
      </c>
      <c r="H217" s="59">
        <v>2000000</v>
      </c>
      <c r="I217" s="54">
        <v>1409472.4674999998</v>
      </c>
      <c r="J217" s="61">
        <f t="shared" si="14"/>
        <v>1409472.4674999998</v>
      </c>
    </row>
    <row r="218" spans="1:12" s="6" customFormat="1" ht="13.8" x14ac:dyDescent="0.25">
      <c r="A218" s="72" t="s">
        <v>247</v>
      </c>
      <c r="B218" s="73"/>
      <c r="C218" s="73"/>
      <c r="D218" s="73"/>
      <c r="E218" s="74"/>
      <c r="F218" s="38" t="s">
        <v>248</v>
      </c>
      <c r="G218" s="59">
        <v>0</v>
      </c>
      <c r="H218" s="59">
        <v>0</v>
      </c>
      <c r="I218" s="54">
        <v>0</v>
      </c>
      <c r="J218" s="61">
        <f t="shared" si="14"/>
        <v>0</v>
      </c>
    </row>
    <row r="219" spans="1:12" s="6" customFormat="1" ht="13.8" x14ac:dyDescent="0.25">
      <c r="A219" s="72" t="s">
        <v>249</v>
      </c>
      <c r="B219" s="73"/>
      <c r="C219" s="73"/>
      <c r="D219" s="73"/>
      <c r="E219" s="74"/>
      <c r="F219" s="9" t="s">
        <v>250</v>
      </c>
      <c r="G219" s="59">
        <v>0</v>
      </c>
      <c r="H219" s="59">
        <v>0</v>
      </c>
      <c r="I219" s="54">
        <v>0</v>
      </c>
      <c r="J219" s="61">
        <f t="shared" si="14"/>
        <v>0</v>
      </c>
    </row>
    <row r="220" spans="1:12" s="6" customFormat="1" ht="13.8" x14ac:dyDescent="0.25">
      <c r="A220" s="72" t="s">
        <v>251</v>
      </c>
      <c r="B220" s="73"/>
      <c r="C220" s="73"/>
      <c r="D220" s="73"/>
      <c r="E220" s="74"/>
      <c r="F220" s="9" t="s">
        <v>252</v>
      </c>
      <c r="G220" s="59">
        <v>1000000</v>
      </c>
      <c r="H220" s="59">
        <v>1000000</v>
      </c>
      <c r="I220" s="54">
        <v>0</v>
      </c>
      <c r="J220" s="61">
        <f t="shared" si="14"/>
        <v>0</v>
      </c>
    </row>
    <row r="221" spans="1:12" s="6" customFormat="1" ht="13.8" x14ac:dyDescent="0.25">
      <c r="A221" s="72" t="s">
        <v>253</v>
      </c>
      <c r="B221" s="73"/>
      <c r="C221" s="73"/>
      <c r="D221" s="73"/>
      <c r="E221" s="74"/>
      <c r="F221" s="29" t="s">
        <v>254</v>
      </c>
      <c r="G221" s="59">
        <v>500000</v>
      </c>
      <c r="H221" s="59">
        <v>500000</v>
      </c>
      <c r="I221" s="54">
        <v>0</v>
      </c>
      <c r="J221" s="61">
        <f t="shared" si="14"/>
        <v>0</v>
      </c>
    </row>
    <row r="222" spans="1:12" s="6" customFormat="1" thickBot="1" x14ac:dyDescent="0.3">
      <c r="A222" s="72" t="s">
        <v>255</v>
      </c>
      <c r="B222" s="73"/>
      <c r="C222" s="73"/>
      <c r="D222" s="73"/>
      <c r="E222" s="74"/>
      <c r="F222" s="40" t="s">
        <v>256</v>
      </c>
      <c r="G222" s="59">
        <v>0</v>
      </c>
      <c r="H222" s="59">
        <v>0</v>
      </c>
      <c r="I222" s="54">
        <v>0</v>
      </c>
      <c r="J222" s="61">
        <f t="shared" si="14"/>
        <v>0</v>
      </c>
      <c r="L222" s="14"/>
    </row>
    <row r="223" spans="1:12" s="6" customFormat="1" thickBot="1" x14ac:dyDescent="0.3">
      <c r="A223" s="78">
        <v>2.6</v>
      </c>
      <c r="B223" s="79"/>
      <c r="C223" s="79"/>
      <c r="D223" s="79"/>
      <c r="E223" s="84"/>
      <c r="F223" s="27" t="s">
        <v>215</v>
      </c>
      <c r="G223" s="56">
        <f t="shared" ref="G223" si="15">SUM(G197:G222)</f>
        <v>223100000</v>
      </c>
      <c r="H223" s="56">
        <f t="shared" ref="H223:I223" si="16">SUM(H197:H222)</f>
        <v>223100000</v>
      </c>
      <c r="I223" s="56">
        <f t="shared" si="16"/>
        <v>2232112.4674999998</v>
      </c>
      <c r="J223" s="31">
        <f>SUM(J197:J222)</f>
        <v>2232112.4674999998</v>
      </c>
      <c r="L223" s="14"/>
    </row>
    <row r="224" spans="1:12" s="6" customFormat="1" ht="13.8" x14ac:dyDescent="0.25">
      <c r="A224" s="85" t="s">
        <v>297</v>
      </c>
      <c r="B224" s="86"/>
      <c r="C224" s="86"/>
      <c r="D224" s="86"/>
      <c r="E224" s="87"/>
      <c r="F224" s="41" t="s">
        <v>299</v>
      </c>
      <c r="G224" s="59">
        <v>60000000</v>
      </c>
      <c r="H224" s="59">
        <v>60000000</v>
      </c>
      <c r="I224" s="54">
        <v>0</v>
      </c>
      <c r="J224" s="61">
        <f t="shared" ref="J224:J232" si="17">SUM(I224:I224)</f>
        <v>0</v>
      </c>
    </row>
    <row r="225" spans="1:12" s="6" customFormat="1" ht="13.8" x14ac:dyDescent="0.25">
      <c r="A225" s="94" t="s">
        <v>393</v>
      </c>
      <c r="B225" s="95"/>
      <c r="C225" s="95"/>
      <c r="D225" s="95"/>
      <c r="E225" s="95"/>
      <c r="F225" s="16" t="s">
        <v>432</v>
      </c>
      <c r="G225" s="59">
        <v>0</v>
      </c>
      <c r="H225" s="59">
        <v>0</v>
      </c>
      <c r="I225" s="54">
        <v>13900214.688000001</v>
      </c>
      <c r="J225" s="61">
        <f t="shared" si="17"/>
        <v>13900214.688000001</v>
      </c>
    </row>
    <row r="226" spans="1:12" s="6" customFormat="1" ht="13.8" x14ac:dyDescent="0.25">
      <c r="A226" s="81" t="s">
        <v>258</v>
      </c>
      <c r="B226" s="82"/>
      <c r="C226" s="82"/>
      <c r="D226" s="82"/>
      <c r="E226" s="83"/>
      <c r="F226" s="21" t="s">
        <v>259</v>
      </c>
      <c r="G226" s="59">
        <v>0</v>
      </c>
      <c r="H226" s="59">
        <v>0</v>
      </c>
      <c r="I226" s="54">
        <v>0</v>
      </c>
      <c r="J226" s="61">
        <f t="shared" si="17"/>
        <v>0</v>
      </c>
    </row>
    <row r="227" spans="1:12" s="6" customFormat="1" ht="13.8" x14ac:dyDescent="0.25">
      <c r="A227" s="72" t="s">
        <v>260</v>
      </c>
      <c r="B227" s="73"/>
      <c r="C227" s="73"/>
      <c r="D227" s="73"/>
      <c r="E227" s="74"/>
      <c r="F227" s="7" t="s">
        <v>261</v>
      </c>
      <c r="G227" s="59">
        <v>0</v>
      </c>
      <c r="H227" s="59">
        <v>0</v>
      </c>
      <c r="I227" s="54">
        <v>0</v>
      </c>
      <c r="J227" s="61">
        <f t="shared" si="17"/>
        <v>0</v>
      </c>
    </row>
    <row r="228" spans="1:12" s="6" customFormat="1" ht="13.8" x14ac:dyDescent="0.25">
      <c r="A228" s="75" t="s">
        <v>298</v>
      </c>
      <c r="B228" s="76"/>
      <c r="C228" s="76"/>
      <c r="D228" s="76"/>
      <c r="E228" s="77"/>
      <c r="F228" s="8" t="s">
        <v>300</v>
      </c>
      <c r="G228" s="59">
        <v>50000000</v>
      </c>
      <c r="H228" s="59">
        <v>50000000</v>
      </c>
      <c r="I228" s="54">
        <v>0</v>
      </c>
      <c r="J228" s="61">
        <f t="shared" si="17"/>
        <v>0</v>
      </c>
    </row>
    <row r="229" spans="1:12" s="6" customFormat="1" ht="13.8" x14ac:dyDescent="0.25">
      <c r="A229" s="72" t="s">
        <v>262</v>
      </c>
      <c r="B229" s="73"/>
      <c r="C229" s="73"/>
      <c r="D229" s="73"/>
      <c r="E229" s="74"/>
      <c r="F229" s="7" t="s">
        <v>433</v>
      </c>
      <c r="G229" s="59">
        <v>0</v>
      </c>
      <c r="H229" s="59">
        <v>0</v>
      </c>
      <c r="I229" s="54">
        <v>0</v>
      </c>
      <c r="J229" s="61">
        <f t="shared" si="17"/>
        <v>0</v>
      </c>
    </row>
    <row r="230" spans="1:12" s="6" customFormat="1" ht="13.8" x14ac:dyDescent="0.25">
      <c r="A230" s="72" t="s">
        <v>263</v>
      </c>
      <c r="B230" s="73"/>
      <c r="C230" s="73"/>
      <c r="D230" s="73"/>
      <c r="E230" s="74"/>
      <c r="F230" s="7" t="s">
        <v>264</v>
      </c>
      <c r="G230" s="59">
        <v>0</v>
      </c>
      <c r="H230" s="59">
        <v>0</v>
      </c>
      <c r="I230" s="54">
        <v>0</v>
      </c>
      <c r="J230" s="61">
        <f t="shared" si="17"/>
        <v>0</v>
      </c>
    </row>
    <row r="231" spans="1:12" s="6" customFormat="1" ht="13.8" x14ac:dyDescent="0.25">
      <c r="A231" s="88" t="s">
        <v>327</v>
      </c>
      <c r="B231" s="89"/>
      <c r="C231" s="89"/>
      <c r="D231" s="89"/>
      <c r="E231" s="90"/>
      <c r="F231" s="7" t="s">
        <v>328</v>
      </c>
      <c r="G231" s="59">
        <v>0</v>
      </c>
      <c r="H231" s="59">
        <v>0</v>
      </c>
      <c r="I231" s="54">
        <v>0</v>
      </c>
      <c r="J231" s="61">
        <f t="shared" si="17"/>
        <v>0</v>
      </c>
    </row>
    <row r="232" spans="1:12" s="6" customFormat="1" thickBot="1" x14ac:dyDescent="0.3">
      <c r="A232" s="88" t="s">
        <v>301</v>
      </c>
      <c r="B232" s="89"/>
      <c r="C232" s="89"/>
      <c r="D232" s="89"/>
      <c r="E232" s="90"/>
      <c r="F232" s="7" t="s">
        <v>302</v>
      </c>
      <c r="G232" s="59">
        <v>0</v>
      </c>
      <c r="H232" s="59">
        <v>0</v>
      </c>
      <c r="I232" s="54">
        <v>0</v>
      </c>
      <c r="J232" s="61">
        <f t="shared" si="17"/>
        <v>0</v>
      </c>
    </row>
    <row r="233" spans="1:12" s="6" customFormat="1" thickBot="1" x14ac:dyDescent="0.3">
      <c r="A233" s="78">
        <v>2.7</v>
      </c>
      <c r="B233" s="79"/>
      <c r="C233" s="79"/>
      <c r="D233" s="79"/>
      <c r="E233" s="80"/>
      <c r="F233" s="42" t="s">
        <v>257</v>
      </c>
      <c r="G233" s="56">
        <f>SUM(G224:G232)</f>
        <v>110000000</v>
      </c>
      <c r="H233" s="56">
        <f>SUM(H224:H232)</f>
        <v>110000000</v>
      </c>
      <c r="I233" s="56">
        <f>SUM(I224:I232)</f>
        <v>13900214.688000001</v>
      </c>
      <c r="J233" s="31">
        <f>SUM(J224:J232)</f>
        <v>13900214.688000001</v>
      </c>
      <c r="L233" s="14"/>
    </row>
    <row r="234" spans="1:12" s="6" customFormat="1" thickBot="1" x14ac:dyDescent="0.3">
      <c r="A234" s="91" t="s">
        <v>355</v>
      </c>
      <c r="B234" s="92"/>
      <c r="C234" s="92"/>
      <c r="D234" s="92"/>
      <c r="E234" s="93"/>
      <c r="F234" s="43" t="s">
        <v>356</v>
      </c>
      <c r="G234" s="59">
        <v>0</v>
      </c>
      <c r="H234" s="59">
        <v>0</v>
      </c>
      <c r="I234" s="54">
        <v>0</v>
      </c>
      <c r="J234" s="61">
        <f>SUM(I234:I234)</f>
        <v>0</v>
      </c>
      <c r="L234" s="14"/>
    </row>
    <row r="235" spans="1:12" s="6" customFormat="1" thickBot="1" x14ac:dyDescent="0.3">
      <c r="A235" s="78">
        <v>2.8</v>
      </c>
      <c r="B235" s="79"/>
      <c r="C235" s="79"/>
      <c r="D235" s="79"/>
      <c r="E235" s="80"/>
      <c r="F235" s="49" t="s">
        <v>382</v>
      </c>
      <c r="G235" s="57"/>
      <c r="H235" s="57"/>
      <c r="I235" s="57"/>
      <c r="J235" s="57">
        <f>SUM(J234)</f>
        <v>0</v>
      </c>
      <c r="L235" s="14"/>
    </row>
    <row r="236" spans="1:12" s="6" customFormat="1" ht="13.8" x14ac:dyDescent="0.25">
      <c r="A236" s="75">
        <v>4.0999999999999996</v>
      </c>
      <c r="B236" s="76"/>
      <c r="C236" s="76"/>
      <c r="D236" s="76"/>
      <c r="E236" s="77"/>
      <c r="F236" s="8" t="s">
        <v>445</v>
      </c>
      <c r="G236" s="67"/>
      <c r="H236" s="67"/>
      <c r="I236" s="58"/>
      <c r="J236" s="63">
        <f>SUM(I236:I236)</f>
        <v>0</v>
      </c>
    </row>
    <row r="237" spans="1:12" s="6" customFormat="1" ht="13.8" x14ac:dyDescent="0.25">
      <c r="A237" s="72" t="s">
        <v>446</v>
      </c>
      <c r="B237" s="73"/>
      <c r="C237" s="73"/>
      <c r="D237" s="73"/>
      <c r="E237" s="74"/>
      <c r="F237" s="7" t="s">
        <v>447</v>
      </c>
      <c r="G237" s="67">
        <v>0</v>
      </c>
      <c r="H237" s="67">
        <v>0</v>
      </c>
      <c r="I237" s="59">
        <v>0</v>
      </c>
      <c r="J237" s="64">
        <f>SUM(J236)</f>
        <v>0</v>
      </c>
      <c r="L237" s="14"/>
    </row>
    <row r="238" spans="1:12" x14ac:dyDescent="0.3">
      <c r="A238" s="72" t="s">
        <v>448</v>
      </c>
      <c r="B238" s="73"/>
      <c r="C238" s="73"/>
      <c r="D238" s="73"/>
      <c r="E238" s="74"/>
      <c r="F238" s="7" t="s">
        <v>449</v>
      </c>
      <c r="G238" s="67">
        <v>0</v>
      </c>
      <c r="H238" s="67">
        <v>0</v>
      </c>
      <c r="I238" s="59">
        <v>0</v>
      </c>
      <c r="J238" s="64">
        <f>SUM(I238:I238)</f>
        <v>0</v>
      </c>
    </row>
    <row r="239" spans="1:12" s="6" customFormat="1" ht="13.8" x14ac:dyDescent="0.25">
      <c r="A239" s="75">
        <v>4.2</v>
      </c>
      <c r="B239" s="76"/>
      <c r="C239" s="76"/>
      <c r="D239" s="76"/>
      <c r="E239" s="77"/>
      <c r="F239" s="8" t="s">
        <v>450</v>
      </c>
      <c r="G239" s="67"/>
      <c r="H239" s="67"/>
      <c r="I239" s="59"/>
      <c r="J239" s="64">
        <f t="shared" ref="J239:J242" si="18">SUM(I239:I239)</f>
        <v>0</v>
      </c>
      <c r="K239" s="14"/>
      <c r="L239" s="45"/>
    </row>
    <row r="240" spans="1:12" x14ac:dyDescent="0.3">
      <c r="A240" s="72" t="s">
        <v>451</v>
      </c>
      <c r="B240" s="73"/>
      <c r="C240" s="73"/>
      <c r="D240" s="73"/>
      <c r="E240" s="74"/>
      <c r="F240" s="7" t="s">
        <v>452</v>
      </c>
      <c r="G240" s="67">
        <v>120000000</v>
      </c>
      <c r="H240" s="67">
        <v>120000000</v>
      </c>
      <c r="I240" s="59">
        <v>0</v>
      </c>
      <c r="J240" s="64">
        <f t="shared" si="18"/>
        <v>0</v>
      </c>
    </row>
    <row r="241" spans="1:12" x14ac:dyDescent="0.3">
      <c r="A241" s="72" t="s">
        <v>453</v>
      </c>
      <c r="B241" s="73"/>
      <c r="C241" s="73"/>
      <c r="D241" s="73"/>
      <c r="E241" s="74"/>
      <c r="F241" s="7" t="s">
        <v>454</v>
      </c>
      <c r="G241" s="67">
        <v>0</v>
      </c>
      <c r="H241" s="67">
        <v>0</v>
      </c>
      <c r="I241" s="59">
        <v>0</v>
      </c>
      <c r="J241" s="64">
        <f t="shared" si="18"/>
        <v>0</v>
      </c>
    </row>
    <row r="242" spans="1:12" x14ac:dyDescent="0.3">
      <c r="A242" s="75">
        <v>4.3</v>
      </c>
      <c r="B242" s="76"/>
      <c r="C242" s="76"/>
      <c r="D242" s="76"/>
      <c r="E242" s="77"/>
      <c r="F242" s="8" t="s">
        <v>455</v>
      </c>
      <c r="G242" s="67"/>
      <c r="H242" s="67"/>
      <c r="I242" s="59"/>
      <c r="J242" s="64">
        <f t="shared" si="18"/>
        <v>0</v>
      </c>
    </row>
    <row r="243" spans="1:12" ht="15" thickBot="1" x14ac:dyDescent="0.35">
      <c r="A243" s="72" t="s">
        <v>456</v>
      </c>
      <c r="B243" s="73"/>
      <c r="C243" s="73"/>
      <c r="D243" s="73"/>
      <c r="E243" s="74"/>
      <c r="F243" s="11" t="s">
        <v>457</v>
      </c>
      <c r="G243" s="68">
        <v>0</v>
      </c>
      <c r="H243" s="68">
        <v>0</v>
      </c>
      <c r="I243" s="59">
        <v>0</v>
      </c>
      <c r="J243" s="65">
        <f>SUM(I243)</f>
        <v>0</v>
      </c>
      <c r="L243" s="4"/>
    </row>
    <row r="244" spans="1:12" ht="15" thickBot="1" x14ac:dyDescent="0.35">
      <c r="A244" s="78">
        <v>4</v>
      </c>
      <c r="B244" s="79"/>
      <c r="C244" s="79"/>
      <c r="D244" s="79"/>
      <c r="E244" s="80"/>
      <c r="F244" s="49" t="s">
        <v>458</v>
      </c>
      <c r="G244" s="57">
        <f>SUM(G236:G243)</f>
        <v>120000000</v>
      </c>
      <c r="H244" s="57">
        <f>SUM(H236:H243)</f>
        <v>120000000</v>
      </c>
      <c r="I244" s="57">
        <f>SUM(I236:I243)</f>
        <v>0</v>
      </c>
      <c r="J244" s="57">
        <f>SUM(J236:J243)</f>
        <v>0</v>
      </c>
      <c r="L244" s="4"/>
    </row>
    <row r="245" spans="1:12" ht="15" thickBot="1" x14ac:dyDescent="0.35">
      <c r="A245" s="81"/>
      <c r="B245" s="82"/>
      <c r="C245" s="82"/>
      <c r="D245" s="82"/>
      <c r="E245" s="83"/>
      <c r="F245" s="44"/>
      <c r="G245" s="66"/>
      <c r="H245" s="66"/>
      <c r="I245" s="54"/>
      <c r="J245" s="66"/>
      <c r="L245" s="4"/>
    </row>
    <row r="246" spans="1:12" ht="15" thickBot="1" x14ac:dyDescent="0.35">
      <c r="A246" s="78"/>
      <c r="B246" s="79"/>
      <c r="C246" s="79"/>
      <c r="D246" s="79"/>
      <c r="E246" s="80"/>
      <c r="F246" s="50"/>
      <c r="G246" s="31">
        <f>SUM(G245)</f>
        <v>0</v>
      </c>
      <c r="H246" s="31">
        <f>SUM(H245)</f>
        <v>0</v>
      </c>
      <c r="I246" s="31">
        <f>SUM(I245)</f>
        <v>0</v>
      </c>
      <c r="J246" s="31">
        <f t="shared" ref="J246" si="19">SUM(J245)</f>
        <v>0</v>
      </c>
    </row>
    <row r="247" spans="1:12" ht="15" thickBot="1" x14ac:dyDescent="0.35">
      <c r="A247" s="71"/>
      <c r="B247" s="71"/>
      <c r="C247" s="71"/>
      <c r="D247" s="71"/>
      <c r="E247" s="71"/>
      <c r="F247" s="51" t="s">
        <v>265</v>
      </c>
      <c r="G247" s="31">
        <f>G51+G122+G186+G191+G196+G223+G233+G235+G244+G246</f>
        <v>1661103272.2999997</v>
      </c>
      <c r="H247" s="31">
        <f>H51+H122+H186+H191+H196+H223+H233+H235+H244+H246</f>
        <v>1661103272.2999997</v>
      </c>
      <c r="I247" s="31">
        <f>I51+I122+I186+I191+I196+I223+I233+I235+I244+I246</f>
        <v>55567274.097000003</v>
      </c>
      <c r="J247" s="31">
        <f>J51+J122+J186+J191+J196+J223+J233+J235+J244+J246</f>
        <v>55567274.097000003</v>
      </c>
    </row>
    <row r="248" spans="1:12" x14ac:dyDescent="0.3">
      <c r="A248" s="46"/>
      <c r="B248" s="46"/>
      <c r="C248" s="46"/>
      <c r="D248" s="46"/>
      <c r="E248" s="46"/>
      <c r="F248" s="52"/>
      <c r="G248" s="69"/>
      <c r="J248" s="4"/>
    </row>
    <row r="249" spans="1:12" x14ac:dyDescent="0.3">
      <c r="A249" s="46"/>
      <c r="B249" s="46"/>
      <c r="C249" s="46"/>
      <c r="D249" s="46"/>
      <c r="E249" s="46"/>
      <c r="F249" s="52"/>
      <c r="G249" s="69"/>
      <c r="J249" s="4"/>
    </row>
    <row r="250" spans="1:12" x14ac:dyDescent="0.3">
      <c r="A250" s="46"/>
      <c r="B250" s="46"/>
      <c r="C250" s="46"/>
      <c r="D250" s="46"/>
      <c r="E250" s="46"/>
      <c r="F250" s="52"/>
      <c r="G250" s="69"/>
      <c r="J250" s="4"/>
    </row>
    <row r="251" spans="1:12" x14ac:dyDescent="0.3">
      <c r="A251" s="46"/>
      <c r="B251" s="46"/>
      <c r="C251" s="46"/>
      <c r="D251" s="46"/>
      <c r="E251" s="46"/>
      <c r="F251" s="52"/>
      <c r="G251" s="69"/>
      <c r="J251" s="4"/>
    </row>
    <row r="252" spans="1:12" x14ac:dyDescent="0.3">
      <c r="A252" s="46"/>
      <c r="B252" s="46"/>
      <c r="C252" s="46"/>
      <c r="D252" s="46"/>
      <c r="E252" s="46"/>
      <c r="F252" s="52"/>
      <c r="G252" s="69"/>
      <c r="J252" s="4"/>
    </row>
    <row r="253" spans="1:12" x14ac:dyDescent="0.3">
      <c r="A253" s="46"/>
      <c r="B253" s="46"/>
      <c r="C253" s="46"/>
      <c r="D253" s="46"/>
      <c r="E253" s="46"/>
      <c r="F253" s="52"/>
      <c r="G253" s="69"/>
      <c r="J253" s="4"/>
    </row>
    <row r="254" spans="1:12" x14ac:dyDescent="0.3">
      <c r="A254" s="46"/>
      <c r="B254" s="46"/>
      <c r="C254" s="46"/>
      <c r="D254" s="46"/>
      <c r="E254" s="46"/>
      <c r="F254" s="52"/>
      <c r="G254" s="69"/>
      <c r="J254" s="4"/>
    </row>
    <row r="255" spans="1:12" x14ac:dyDescent="0.3">
      <c r="A255" s="46"/>
      <c r="B255" s="46"/>
      <c r="C255" s="46"/>
      <c r="D255" s="46"/>
      <c r="E255" s="46"/>
      <c r="F255" s="52"/>
      <c r="G255" s="69"/>
      <c r="J255" s="4"/>
    </row>
    <row r="256" spans="1:12" x14ac:dyDescent="0.3">
      <c r="A256" s="46"/>
      <c r="B256" s="46"/>
      <c r="C256" s="46"/>
      <c r="D256" s="46"/>
      <c r="E256" s="46"/>
      <c r="F256" s="52"/>
      <c r="G256" s="69"/>
      <c r="J256" s="4"/>
    </row>
    <row r="257" spans="1:10" x14ac:dyDescent="0.3">
      <c r="A257" s="46"/>
      <c r="B257" s="46"/>
      <c r="C257" s="46"/>
      <c r="D257" s="46"/>
      <c r="E257" s="46"/>
      <c r="F257" s="47"/>
      <c r="G257" s="70"/>
      <c r="J257" s="4"/>
    </row>
    <row r="258" spans="1:10" ht="11.25" customHeight="1" x14ac:dyDescent="0.3">
      <c r="A258" s="3"/>
      <c r="J258" s="4"/>
    </row>
    <row r="259" spans="1:10" ht="9.75" customHeight="1" x14ac:dyDescent="0.3">
      <c r="A259" s="3"/>
      <c r="J259" s="4"/>
    </row>
    <row r="260" spans="1:10" x14ac:dyDescent="0.3">
      <c r="J260" s="4"/>
    </row>
    <row r="261" spans="1:10" x14ac:dyDescent="0.3">
      <c r="J261" s="4"/>
    </row>
    <row r="262" spans="1:10" x14ac:dyDescent="0.3">
      <c r="J262" s="4"/>
    </row>
    <row r="263" spans="1:10" ht="9.75" customHeight="1" x14ac:dyDescent="0.3">
      <c r="A263" s="3"/>
    </row>
  </sheetData>
  <mergeCells count="247">
    <mergeCell ref="A1:I1"/>
    <mergeCell ref="F2:I2"/>
    <mergeCell ref="A3:I3"/>
    <mergeCell ref="A4:I4"/>
    <mergeCell ref="A5:I5"/>
    <mergeCell ref="I13:J13"/>
    <mergeCell ref="J14:J15"/>
    <mergeCell ref="H14:H15"/>
    <mergeCell ref="I14:I15"/>
    <mergeCell ref="A14:B15"/>
    <mergeCell ref="C14:C15"/>
    <mergeCell ref="D14:D15"/>
    <mergeCell ref="E14:E15"/>
    <mergeCell ref="F14:F15"/>
    <mergeCell ref="G14:G15"/>
    <mergeCell ref="A23:E23"/>
    <mergeCell ref="A24:E24"/>
    <mergeCell ref="A25:E25"/>
    <mergeCell ref="A26:E26"/>
    <mergeCell ref="A16:E16"/>
    <mergeCell ref="A27:E27"/>
    <mergeCell ref="A28:E28"/>
    <mergeCell ref="A17:E17"/>
    <mergeCell ref="A18:E18"/>
    <mergeCell ref="A19:E19"/>
    <mergeCell ref="A20:E20"/>
    <mergeCell ref="A21:E21"/>
    <mergeCell ref="A22:E22"/>
    <mergeCell ref="A35:E35"/>
    <mergeCell ref="A36:E36"/>
    <mergeCell ref="A37:E37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84:E84"/>
    <mergeCell ref="A85:E85"/>
    <mergeCell ref="A86:E86"/>
    <mergeCell ref="A87:E87"/>
    <mergeCell ref="A88:E88"/>
    <mergeCell ref="A89:E89"/>
    <mergeCell ref="A77:E77"/>
    <mergeCell ref="A79:E79"/>
    <mergeCell ref="A80:E80"/>
    <mergeCell ref="A81:E81"/>
    <mergeCell ref="A82:E82"/>
    <mergeCell ref="A83:E83"/>
    <mergeCell ref="A96:E96"/>
    <mergeCell ref="A97:E97"/>
    <mergeCell ref="A98:E98"/>
    <mergeCell ref="A99:E99"/>
    <mergeCell ref="A100:E100"/>
    <mergeCell ref="A101:E101"/>
    <mergeCell ref="A90:E90"/>
    <mergeCell ref="A91:E91"/>
    <mergeCell ref="A92:E92"/>
    <mergeCell ref="A93:E93"/>
    <mergeCell ref="A94:E94"/>
    <mergeCell ref="A95:E95"/>
    <mergeCell ref="A108:E108"/>
    <mergeCell ref="A109:E109"/>
    <mergeCell ref="A110:E110"/>
    <mergeCell ref="A111:E111"/>
    <mergeCell ref="A112:E112"/>
    <mergeCell ref="A113:E113"/>
    <mergeCell ref="A102:E102"/>
    <mergeCell ref="A103:E103"/>
    <mergeCell ref="A104:E104"/>
    <mergeCell ref="A105:E105"/>
    <mergeCell ref="A106:E106"/>
    <mergeCell ref="A107:E107"/>
    <mergeCell ref="A120:E120"/>
    <mergeCell ref="A121:E121"/>
    <mergeCell ref="A122:E122"/>
    <mergeCell ref="A123:E123"/>
    <mergeCell ref="A124:E124"/>
    <mergeCell ref="A125:E125"/>
    <mergeCell ref="A114:E114"/>
    <mergeCell ref="A115:E115"/>
    <mergeCell ref="A116:E116"/>
    <mergeCell ref="A117:E117"/>
    <mergeCell ref="A118:E118"/>
    <mergeCell ref="A119:E119"/>
    <mergeCell ref="A132:E132"/>
    <mergeCell ref="A133:E133"/>
    <mergeCell ref="A134:E134"/>
    <mergeCell ref="A135:E135"/>
    <mergeCell ref="A136:E136"/>
    <mergeCell ref="A137:E137"/>
    <mergeCell ref="A126:E126"/>
    <mergeCell ref="A127:E127"/>
    <mergeCell ref="A128:E128"/>
    <mergeCell ref="A129:E129"/>
    <mergeCell ref="A130:E130"/>
    <mergeCell ref="A131:E131"/>
    <mergeCell ref="A144:E144"/>
    <mergeCell ref="A145:E145"/>
    <mergeCell ref="A146:E146"/>
    <mergeCell ref="A147:E147"/>
    <mergeCell ref="A148:E148"/>
    <mergeCell ref="A149:E149"/>
    <mergeCell ref="A138:E138"/>
    <mergeCell ref="A139:E139"/>
    <mergeCell ref="A140:E140"/>
    <mergeCell ref="A141:E141"/>
    <mergeCell ref="A142:E142"/>
    <mergeCell ref="A143:E143"/>
    <mergeCell ref="A156:E156"/>
    <mergeCell ref="A157:E157"/>
    <mergeCell ref="A158:E158"/>
    <mergeCell ref="A159:E159"/>
    <mergeCell ref="A160:E160"/>
    <mergeCell ref="A161:E161"/>
    <mergeCell ref="A150:E150"/>
    <mergeCell ref="A151:E151"/>
    <mergeCell ref="A152:E152"/>
    <mergeCell ref="A153:E153"/>
    <mergeCell ref="A154:E154"/>
    <mergeCell ref="A155:E155"/>
    <mergeCell ref="A168:E168"/>
    <mergeCell ref="A169:E169"/>
    <mergeCell ref="A170:E170"/>
    <mergeCell ref="A171:E171"/>
    <mergeCell ref="A172:E172"/>
    <mergeCell ref="A173:E173"/>
    <mergeCell ref="A162:E162"/>
    <mergeCell ref="A163:E163"/>
    <mergeCell ref="A164:E164"/>
    <mergeCell ref="A165:E165"/>
    <mergeCell ref="A166:E166"/>
    <mergeCell ref="A167:E167"/>
    <mergeCell ref="A180:E180"/>
    <mergeCell ref="A181:E181"/>
    <mergeCell ref="A182:E182"/>
    <mergeCell ref="A183:E183"/>
    <mergeCell ref="A184:E184"/>
    <mergeCell ref="A185:E185"/>
    <mergeCell ref="A174:E174"/>
    <mergeCell ref="A175:E175"/>
    <mergeCell ref="A176:E176"/>
    <mergeCell ref="A177:E177"/>
    <mergeCell ref="A178:E178"/>
    <mergeCell ref="A179:E179"/>
    <mergeCell ref="A192:E192"/>
    <mergeCell ref="A193:E193"/>
    <mergeCell ref="A194:E194"/>
    <mergeCell ref="A195:E195"/>
    <mergeCell ref="A196:E196"/>
    <mergeCell ref="A197:E197"/>
    <mergeCell ref="A186:E186"/>
    <mergeCell ref="A187:E187"/>
    <mergeCell ref="A188:E188"/>
    <mergeCell ref="A189:E189"/>
    <mergeCell ref="A190:E190"/>
    <mergeCell ref="A191:E191"/>
    <mergeCell ref="A198:E198"/>
    <mergeCell ref="A199:E199"/>
    <mergeCell ref="A200:E200"/>
    <mergeCell ref="A201:E201"/>
    <mergeCell ref="A202:E202"/>
    <mergeCell ref="A203:E203"/>
    <mergeCell ref="A209:E209"/>
    <mergeCell ref="A207:E207"/>
    <mergeCell ref="A212:E212"/>
    <mergeCell ref="A216:E216"/>
    <mergeCell ref="A217:E217"/>
    <mergeCell ref="A218:E218"/>
    <mergeCell ref="A204:E204"/>
    <mergeCell ref="A205:E205"/>
    <mergeCell ref="A206:E206"/>
    <mergeCell ref="A208:E208"/>
    <mergeCell ref="A210:E210"/>
    <mergeCell ref="A211:E211"/>
    <mergeCell ref="A234:E234"/>
    <mergeCell ref="A235:E235"/>
    <mergeCell ref="A236:E236"/>
    <mergeCell ref="A225:E225"/>
    <mergeCell ref="A226:E226"/>
    <mergeCell ref="A227:E227"/>
    <mergeCell ref="A228:E228"/>
    <mergeCell ref="A229:E229"/>
    <mergeCell ref="A230:E230"/>
    <mergeCell ref="A247:E247"/>
    <mergeCell ref="A78:E78"/>
    <mergeCell ref="A238:E238"/>
    <mergeCell ref="A239:E239"/>
    <mergeCell ref="A240:E240"/>
    <mergeCell ref="A241:E241"/>
    <mergeCell ref="A242:E242"/>
    <mergeCell ref="A243:E243"/>
    <mergeCell ref="A244:E244"/>
    <mergeCell ref="A245:E245"/>
    <mergeCell ref="A246:E246"/>
    <mergeCell ref="A219:E219"/>
    <mergeCell ref="A220:E220"/>
    <mergeCell ref="A221:E221"/>
    <mergeCell ref="A222:E222"/>
    <mergeCell ref="A223:E223"/>
    <mergeCell ref="A224:E224"/>
    <mergeCell ref="A213:E213"/>
    <mergeCell ref="A214:E214"/>
    <mergeCell ref="A215:E215"/>
    <mergeCell ref="A237:E237"/>
    <mergeCell ref="A231:E231"/>
    <mergeCell ref="A232:E232"/>
    <mergeCell ref="A233:E233"/>
  </mergeCells>
  <conditionalFormatting sqref="A207:E207">
    <cfRule type="duplicateValues" dxfId="3" priority="3"/>
  </conditionalFormatting>
  <conditionalFormatting sqref="A209:E209">
    <cfRule type="duplicateValues" dxfId="2" priority="5"/>
  </conditionalFormatting>
  <conditionalFormatting sqref="A212:E212">
    <cfRule type="duplicateValues" dxfId="1" priority="2"/>
  </conditionalFormatting>
  <conditionalFormatting sqref="A247:E25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ignoredErrors>
    <ignoredError sqref="J18:J28 J30:J44 J46:J48 J79:J81 J84:J92 J94:J100 J104 J131:J134 J138 J141:J155 J160:J169 J173:J184 J197:J211 J214:J217 J220:J221 J225 J16 J55:J77" formulaRange="1"/>
    <ignoredError sqref="J122 J196 J223 J233:J237" formula="1"/>
    <ignoredError sqref="J51 J186 J191 J123:J1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Carlos Raul Tejeda Ramirez</cp:lastModifiedBy>
  <cp:lastPrinted>2025-02-17T17:07:09Z</cp:lastPrinted>
  <dcterms:created xsi:type="dcterms:W3CDTF">2024-02-16T13:05:39Z</dcterms:created>
  <dcterms:modified xsi:type="dcterms:W3CDTF">2025-02-17T17:08:29Z</dcterms:modified>
</cp:coreProperties>
</file>