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dami\Downloads\trasparencia diciembre\Nomina\final\"/>
    </mc:Choice>
  </mc:AlternateContent>
  <bookViews>
    <workbookView xWindow="0" yWindow="0" windowWidth="23040" windowHeight="9336"/>
  </bookViews>
  <sheets>
    <sheet name="Hoja1" sheetId="1" r:id="rId1"/>
    <sheet name="Hoja3" sheetId="3" r:id="rId2"/>
  </sheets>
  <definedNames>
    <definedName name="_xlnm.Print_Titles" localSheetId="0">Hoja1!$1:$17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H34" i="1"/>
  <c r="I34" i="1"/>
  <c r="J34" i="1"/>
  <c r="K34" i="1"/>
  <c r="G34" i="1"/>
  <c r="L38" i="1"/>
  <c r="L37" i="1"/>
  <c r="L35" i="1"/>
  <c r="L36" i="1" s="1"/>
  <c r="K36" i="1"/>
  <c r="J36" i="1"/>
  <c r="I36" i="1"/>
  <c r="H36" i="1"/>
  <c r="G36" i="1"/>
  <c r="L33" i="1"/>
  <c r="L34" i="1" s="1"/>
  <c r="J32" i="1"/>
  <c r="H32" i="1"/>
  <c r="I32" i="1"/>
  <c r="K32" i="1"/>
  <c r="G32" i="1"/>
  <c r="L32" i="1" l="1"/>
  <c r="G43" i="1"/>
  <c r="L41" i="1"/>
  <c r="J41" i="1"/>
  <c r="J44" i="1" s="1"/>
  <c r="G41" i="1"/>
  <c r="G39" i="1"/>
  <c r="H43" i="1"/>
  <c r="I43" i="1"/>
  <c r="J43" i="1"/>
  <c r="K43" i="1"/>
  <c r="L43" i="1"/>
  <c r="L39" i="1"/>
  <c r="J39" i="1"/>
  <c r="K41" i="1"/>
  <c r="I41" i="1"/>
  <c r="H41" i="1"/>
  <c r="H39" i="1"/>
  <c r="H44" i="1" s="1"/>
  <c r="I39" i="1"/>
  <c r="K39" i="1"/>
  <c r="G44" i="1" l="1"/>
  <c r="K44" i="1"/>
  <c r="I44" i="1"/>
  <c r="L44" i="1"/>
</calcChain>
</file>

<file path=xl/sharedStrings.xml><?xml version="1.0" encoding="utf-8"?>
<sst xmlns="http://schemas.openxmlformats.org/spreadsheetml/2006/main" count="130" uniqueCount="68">
  <si>
    <t>CARGO</t>
  </si>
  <si>
    <t>CHOFER</t>
  </si>
  <si>
    <t>SUB-GERENTE</t>
  </si>
  <si>
    <t>ENC. DE RECUPERACION</t>
  </si>
  <si>
    <t>SUPERVISOR</t>
  </si>
  <si>
    <t>INSPECTOR</t>
  </si>
  <si>
    <t>GERENTE</t>
  </si>
  <si>
    <t>SALARIO NETO</t>
  </si>
  <si>
    <t>DIRECC. PRESERV. Y RECUPERACION</t>
  </si>
  <si>
    <t>GERENCIA PRESEV. Y RECUP. MONTE PLATA</t>
  </si>
  <si>
    <t>GERENCIA PRESERV. Y RECUP. HAINA</t>
  </si>
  <si>
    <t>GERENCIA PRESER. Y REC. VILLA ALTAGRACIA</t>
  </si>
  <si>
    <t>SEXO</t>
  </si>
  <si>
    <t>ESTATUS</t>
  </si>
  <si>
    <t>FIJO</t>
  </si>
  <si>
    <t>M</t>
  </si>
  <si>
    <t>NUM.</t>
  </si>
  <si>
    <t>SALARIO BRUTO</t>
  </si>
  <si>
    <t>DESCUENTOS DE LEY A EMPLEADO</t>
  </si>
  <si>
    <t>S.F.S. (3.04%)</t>
  </si>
  <si>
    <t>A.F.P. (2.87%)</t>
  </si>
  <si>
    <t>I.S.R.</t>
  </si>
  <si>
    <t>OTRAS DEDUCCIONES</t>
  </si>
  <si>
    <t xml:space="preserve">      NOMINA (04) MILITARES ELECTRONICA OFICINA PRINCIPAL </t>
  </si>
  <si>
    <t>01 EMPLEADOS</t>
  </si>
  <si>
    <t>02 EMPLEADOS</t>
  </si>
  <si>
    <t>SUB-TOTAL DIRECC. PRESERV. Y RECUP.</t>
  </si>
  <si>
    <t>SUB-TOTAL DIRECC. PRESERV. Y RECUP. M. PLATA</t>
  </si>
  <si>
    <t>SUB-TOTAL GCIA. PRESERV. Y RECUP. HAINA</t>
  </si>
  <si>
    <t>SUB-TOTAL  GCIA.PRESEV. Y RECUP. V. ALTAGRACIA</t>
  </si>
  <si>
    <t>TOTAL GRAL..</t>
  </si>
  <si>
    <t>BIENVENIDO CATA DE OLEO MORETA</t>
  </si>
  <si>
    <t>MARCOS ANTONIO GONZALEZ</t>
  </si>
  <si>
    <t>NORYS MEDINA PEREZ</t>
  </si>
  <si>
    <t>JOSE MIGUEL ADON JAVIER</t>
  </si>
  <si>
    <t>VIRGILIO FAMILIA ROA</t>
  </si>
  <si>
    <t>MIGUEL PERDOMO LUGO</t>
  </si>
  <si>
    <t>MIGUEL ANGEL BASTARDO</t>
  </si>
  <si>
    <t>BALERIO RUFINO PEREZ CUEVA</t>
  </si>
  <si>
    <t>JOSE SANTOS ARIAS GARCIA</t>
  </si>
  <si>
    <t>FELIX MAÑON JUAN</t>
  </si>
  <si>
    <t>RAFAEL VARGAS</t>
  </si>
  <si>
    <t>RUDY RAFAEL URIBE EMILIANO</t>
  </si>
  <si>
    <t>HILARIO FELIX</t>
  </si>
  <si>
    <t>TOMAS MARTINEZ DE PAULA</t>
  </si>
  <si>
    <t>REYES SIVERIO SUAREZ DEL ORBE</t>
  </si>
  <si>
    <t>CARLOS MILTON CARRERA HACHE</t>
  </si>
  <si>
    <t>CARLOS MUÑOZ ECHAVARRIA</t>
  </si>
  <si>
    <t>BRUNO A. NUÑEZ CAPELLAN</t>
  </si>
  <si>
    <t>JUSTO ALBERTO BATISTA SENA</t>
  </si>
  <si>
    <t>GERENCIA DE TRANSPORTE</t>
  </si>
  <si>
    <t>SUB-TOTAL GCIA. DE TRANSPORTE</t>
  </si>
  <si>
    <t>DIR. PRESERV. Y RECUPERACION</t>
  </si>
  <si>
    <t>COORDINADOR DE OPERACIONES</t>
  </si>
  <si>
    <t>INSPECTOR EN LAS AMERICA</t>
  </si>
  <si>
    <t>SUPERVISOR DE LAS AMERICA</t>
  </si>
  <si>
    <t>SUPERVISOR DE MINA CONSUELO</t>
  </si>
  <si>
    <t>SUPERVISOR STO. DGO.</t>
  </si>
  <si>
    <t>14 EMPLEADOS</t>
  </si>
  <si>
    <t>JUAN CARLOS CANARIO ORTIZ</t>
  </si>
  <si>
    <t>GERENTE DE COMPRAS</t>
  </si>
  <si>
    <t>GCIA. DE SEGURIDAD Y PROTECCION</t>
  </si>
  <si>
    <t>SUB-TOTAL GCIA. DE SEGURIDAD Y PROTECCION</t>
  </si>
  <si>
    <t>NOMBRES Y APELLIDOS</t>
  </si>
  <si>
    <t>DIRECCIONES, GERENCIAS y DEPARTAMENTOS</t>
  </si>
  <si>
    <t>01 AL 31 DE DIC. 2023</t>
  </si>
  <si>
    <t>Lic. Guillermo Jimenez Mateo</t>
  </si>
  <si>
    <t xml:space="preserve">Encargado Dpto. de Nominas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</si>
</sst>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4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1" fillId="2" borderId="2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6" xfId="0" applyFont="1" applyFill="1" applyBorder="1"/>
    <xf numFmtId="4" fontId="1" fillId="2" borderId="6" xfId="0" applyNumberFormat="1" applyFont="1" applyFill="1" applyBorder="1"/>
    <xf numFmtId="0" fontId="3" fillId="0" borderId="0" xfId="0" applyFont="1"/>
    <xf numFmtId="0" fontId="1" fillId="2" borderId="7" xfId="0" applyFont="1" applyFill="1" applyBorder="1"/>
    <xf numFmtId="0" fontId="0" fillId="0" borderId="4" xfId="0" applyBorder="1" applyAlignment="1">
      <alignment horizontal="center"/>
    </xf>
    <xf numFmtId="4" fontId="1" fillId="2" borderId="7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/>
    <xf numFmtId="0" fontId="3" fillId="2" borderId="6" xfId="0" applyFont="1" applyFill="1" applyBorder="1"/>
    <xf numFmtId="4" fontId="1" fillId="2" borderId="2" xfId="0" applyNumberFormat="1" applyFont="1" applyFill="1" applyBorder="1"/>
    <xf numFmtId="0" fontId="2" fillId="2" borderId="7" xfId="0" applyFont="1" applyFill="1" applyBorder="1"/>
    <xf numFmtId="0" fontId="4" fillId="2" borderId="7" xfId="0" applyFont="1" applyFill="1" applyBorder="1"/>
    <xf numFmtId="0" fontId="2" fillId="2" borderId="6" xfId="0" applyFont="1" applyFill="1" applyBorder="1"/>
    <xf numFmtId="4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1593122</xdr:colOff>
      <xdr:row>0</xdr:row>
      <xdr:rowOff>0</xdr:rowOff>
    </xdr:from>
    <xdr:to>
      <xdr:col>5</xdr:col>
      <xdr:colOff>98425</xdr:colOff>
      <xdr:row>14</xdr:row>
      <xdr:rowOff>82550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D3D731C-F825-4D81-A734-1BFF23BAD8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26922" y="0"/>
          <a:ext cx="3331303" cy="259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2:L51"/>
  <sheetViews>
    <sheetView tabSelected="1" topLeftCell="A31" zoomScale="80" zoomScaleNormal="80" workbookViewId="0">
      <selection activeCell="G51" sqref="G51"/>
    </sheetView>
  </sheetViews>
  <sheetFormatPr baseColWidth="10" defaultRowHeight="14.4" x14ac:dyDescent="0.3"/>
  <cols>
    <col min="1" max="1" width="6.6640625" customWidth="1"/>
    <col min="2" max="2" width="38.6640625" bestFit="1" customWidth="1"/>
    <col min="3" max="3" width="9" customWidth="1"/>
    <col min="4" max="4" width="30.6640625" bestFit="1" customWidth="1"/>
    <col min="5" max="5" width="39.6640625" bestFit="1" customWidth="1"/>
    <col min="6" max="6" width="8.6640625" bestFit="1" customWidth="1"/>
    <col min="7" max="7" width="15.33203125" bestFit="1" customWidth="1"/>
    <col min="12" max="12" width="11" customWidth="1"/>
  </cols>
  <sheetData>
    <row r="12" spans="1:12" ht="1.8" customHeight="1" x14ac:dyDescent="0.3"/>
    <row r="13" spans="1:12" hidden="1" x14ac:dyDescent="0.3"/>
    <row r="14" spans="1:12" ht="42" customHeight="1" x14ac:dyDescent="0.5">
      <c r="A14" s="33" t="s">
        <v>23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2" ht="31.8" customHeight="1" x14ac:dyDescent="0.5">
      <c r="A15" s="33" t="s">
        <v>65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</row>
    <row r="16" spans="1:12" x14ac:dyDescent="0.3">
      <c r="A16" s="25" t="s">
        <v>16</v>
      </c>
      <c r="B16" s="25" t="s">
        <v>63</v>
      </c>
      <c r="C16" s="25" t="s">
        <v>12</v>
      </c>
      <c r="D16" s="25" t="s">
        <v>0</v>
      </c>
      <c r="E16" s="27" t="s">
        <v>64</v>
      </c>
      <c r="F16" s="25" t="s">
        <v>13</v>
      </c>
      <c r="G16" s="28" t="s">
        <v>17</v>
      </c>
      <c r="H16" s="30" t="s">
        <v>18</v>
      </c>
      <c r="I16" s="31"/>
      <c r="J16" s="31"/>
      <c r="K16" s="32"/>
      <c r="L16" s="28" t="s">
        <v>7</v>
      </c>
    </row>
    <row r="17" spans="1:12" ht="28.8" x14ac:dyDescent="0.3">
      <c r="A17" s="25"/>
      <c r="B17" s="26"/>
      <c r="C17" s="25"/>
      <c r="D17" s="25"/>
      <c r="E17" s="27"/>
      <c r="F17" s="25"/>
      <c r="G17" s="29"/>
      <c r="H17" s="4" t="s">
        <v>19</v>
      </c>
      <c r="I17" s="4" t="s">
        <v>20</v>
      </c>
      <c r="J17" s="7" t="s">
        <v>21</v>
      </c>
      <c r="K17" s="8" t="s">
        <v>22</v>
      </c>
      <c r="L17" s="29"/>
    </row>
    <row r="18" spans="1:12" x14ac:dyDescent="0.3">
      <c r="A18" s="1">
        <v>1</v>
      </c>
      <c r="B18" s="1" t="s">
        <v>31</v>
      </c>
      <c r="C18" s="5" t="s">
        <v>15</v>
      </c>
      <c r="D18" s="1" t="s">
        <v>52</v>
      </c>
      <c r="E18" s="1" t="s">
        <v>8</v>
      </c>
      <c r="F18" s="2" t="s">
        <v>14</v>
      </c>
      <c r="G18" s="3">
        <v>180000</v>
      </c>
      <c r="H18" s="3">
        <v>0</v>
      </c>
      <c r="I18" s="3">
        <v>0</v>
      </c>
      <c r="J18" s="3">
        <v>33582.94</v>
      </c>
      <c r="K18" s="3">
        <v>0</v>
      </c>
      <c r="L18" s="3">
        <f>G18-H18-I18-J18-K18</f>
        <v>146417.06</v>
      </c>
    </row>
    <row r="19" spans="1:12" x14ac:dyDescent="0.3">
      <c r="A19" s="1">
        <v>2</v>
      </c>
      <c r="B19" s="1" t="s">
        <v>32</v>
      </c>
      <c r="C19" s="5" t="s">
        <v>15</v>
      </c>
      <c r="D19" s="1" t="s">
        <v>2</v>
      </c>
      <c r="E19" s="1" t="s">
        <v>8</v>
      </c>
      <c r="F19" s="2" t="s">
        <v>14</v>
      </c>
      <c r="G19" s="3">
        <v>40000</v>
      </c>
      <c r="H19" s="3">
        <v>0</v>
      </c>
      <c r="I19" s="3">
        <v>0</v>
      </c>
      <c r="J19" s="3">
        <v>797.25</v>
      </c>
      <c r="K19" s="3">
        <v>0</v>
      </c>
      <c r="L19" s="3">
        <f t="shared" ref="L19:L38" si="0">G19-H19-I19-J19-K19</f>
        <v>39202.75</v>
      </c>
    </row>
    <row r="20" spans="1:12" x14ac:dyDescent="0.3">
      <c r="A20" s="1">
        <v>3</v>
      </c>
      <c r="B20" s="1" t="s">
        <v>33</v>
      </c>
      <c r="C20" s="5" t="s">
        <v>15</v>
      </c>
      <c r="D20" s="1" t="s">
        <v>2</v>
      </c>
      <c r="E20" s="1" t="s">
        <v>8</v>
      </c>
      <c r="F20" s="2" t="s">
        <v>14</v>
      </c>
      <c r="G20" s="3">
        <v>40000</v>
      </c>
      <c r="H20" s="3">
        <v>0</v>
      </c>
      <c r="I20" s="3">
        <v>0</v>
      </c>
      <c r="J20" s="3">
        <v>797.25</v>
      </c>
      <c r="K20" s="3">
        <v>0</v>
      </c>
      <c r="L20" s="3">
        <f t="shared" si="0"/>
        <v>39202.75</v>
      </c>
    </row>
    <row r="21" spans="1:12" x14ac:dyDescent="0.3">
      <c r="A21" s="1">
        <v>4</v>
      </c>
      <c r="B21" s="1" t="s">
        <v>34</v>
      </c>
      <c r="C21" s="5" t="s">
        <v>15</v>
      </c>
      <c r="D21" s="1" t="s">
        <v>2</v>
      </c>
      <c r="E21" s="1" t="s">
        <v>8</v>
      </c>
      <c r="F21" s="2" t="s">
        <v>14</v>
      </c>
      <c r="G21" s="3">
        <v>40000</v>
      </c>
      <c r="H21" s="3">
        <v>0</v>
      </c>
      <c r="I21" s="3">
        <v>0</v>
      </c>
      <c r="J21" s="3">
        <v>797.25</v>
      </c>
      <c r="K21" s="3">
        <v>0</v>
      </c>
      <c r="L21" s="3">
        <f t="shared" si="0"/>
        <v>39202.75</v>
      </c>
    </row>
    <row r="22" spans="1:12" x14ac:dyDescent="0.3">
      <c r="A22" s="1">
        <v>5</v>
      </c>
      <c r="B22" s="1" t="s">
        <v>35</v>
      </c>
      <c r="C22" s="5" t="s">
        <v>15</v>
      </c>
      <c r="D22" s="1" t="s">
        <v>2</v>
      </c>
      <c r="E22" s="1" t="s">
        <v>8</v>
      </c>
      <c r="F22" s="2" t="s">
        <v>14</v>
      </c>
      <c r="G22" s="3">
        <v>40000</v>
      </c>
      <c r="H22" s="3">
        <v>0</v>
      </c>
      <c r="I22" s="3">
        <v>0</v>
      </c>
      <c r="J22" s="3">
        <v>797.25</v>
      </c>
      <c r="K22" s="3">
        <v>0</v>
      </c>
      <c r="L22" s="3">
        <f t="shared" si="0"/>
        <v>39202.75</v>
      </c>
    </row>
    <row r="23" spans="1:12" x14ac:dyDescent="0.3">
      <c r="A23" s="1">
        <v>6</v>
      </c>
      <c r="B23" s="1" t="s">
        <v>36</v>
      </c>
      <c r="C23" s="5" t="s">
        <v>15</v>
      </c>
      <c r="D23" s="1" t="s">
        <v>3</v>
      </c>
      <c r="E23" s="1" t="s">
        <v>8</v>
      </c>
      <c r="F23" s="2" t="s">
        <v>14</v>
      </c>
      <c r="G23" s="3">
        <v>30000</v>
      </c>
      <c r="H23" s="3">
        <v>0</v>
      </c>
      <c r="I23" s="3">
        <v>0</v>
      </c>
      <c r="J23" s="3">
        <v>0</v>
      </c>
      <c r="K23" s="3">
        <v>0</v>
      </c>
      <c r="L23" s="3">
        <f t="shared" si="0"/>
        <v>30000</v>
      </c>
    </row>
    <row r="24" spans="1:12" x14ac:dyDescent="0.3">
      <c r="A24" s="1">
        <v>7</v>
      </c>
      <c r="B24" s="1" t="s">
        <v>37</v>
      </c>
      <c r="C24" s="5" t="s">
        <v>15</v>
      </c>
      <c r="D24" s="1" t="s">
        <v>53</v>
      </c>
      <c r="E24" s="1" t="s">
        <v>8</v>
      </c>
      <c r="F24" s="2" t="s">
        <v>14</v>
      </c>
      <c r="G24" s="3">
        <v>30000</v>
      </c>
      <c r="H24" s="3">
        <v>0</v>
      </c>
      <c r="I24" s="3">
        <v>0</v>
      </c>
      <c r="J24" s="3">
        <v>0</v>
      </c>
      <c r="K24" s="3">
        <v>0</v>
      </c>
      <c r="L24" s="3">
        <f t="shared" si="0"/>
        <v>30000</v>
      </c>
    </row>
    <row r="25" spans="1:12" x14ac:dyDescent="0.3">
      <c r="A25" s="1">
        <v>8</v>
      </c>
      <c r="B25" s="1" t="s">
        <v>38</v>
      </c>
      <c r="C25" s="5" t="s">
        <v>15</v>
      </c>
      <c r="D25" s="1" t="s">
        <v>54</v>
      </c>
      <c r="E25" s="1" t="s">
        <v>8</v>
      </c>
      <c r="F25" s="2" t="s">
        <v>14</v>
      </c>
      <c r="G25" s="3">
        <v>25000</v>
      </c>
      <c r="H25" s="3">
        <v>0</v>
      </c>
      <c r="I25" s="3">
        <v>0</v>
      </c>
      <c r="J25" s="3">
        <v>0</v>
      </c>
      <c r="K25" s="3">
        <v>0</v>
      </c>
      <c r="L25" s="3">
        <f t="shared" si="0"/>
        <v>25000</v>
      </c>
    </row>
    <row r="26" spans="1:12" x14ac:dyDescent="0.3">
      <c r="A26" s="1">
        <v>9</v>
      </c>
      <c r="B26" s="1" t="s">
        <v>39</v>
      </c>
      <c r="C26" s="5" t="s">
        <v>15</v>
      </c>
      <c r="D26" s="1" t="s">
        <v>55</v>
      </c>
      <c r="E26" s="1" t="s">
        <v>8</v>
      </c>
      <c r="F26" s="2" t="s">
        <v>14</v>
      </c>
      <c r="G26" s="3">
        <v>25000</v>
      </c>
      <c r="H26" s="3">
        <v>0</v>
      </c>
      <c r="I26" s="3">
        <v>0</v>
      </c>
      <c r="J26" s="3">
        <v>0</v>
      </c>
      <c r="K26" s="3">
        <v>0</v>
      </c>
      <c r="L26" s="3">
        <f t="shared" si="0"/>
        <v>25000</v>
      </c>
    </row>
    <row r="27" spans="1:12" x14ac:dyDescent="0.3">
      <c r="A27" s="1">
        <v>10</v>
      </c>
      <c r="B27" s="1" t="s">
        <v>40</v>
      </c>
      <c r="C27" s="5" t="s">
        <v>15</v>
      </c>
      <c r="D27" s="1" t="s">
        <v>54</v>
      </c>
      <c r="E27" s="1" t="s">
        <v>8</v>
      </c>
      <c r="F27" s="2" t="s">
        <v>14</v>
      </c>
      <c r="G27" s="3">
        <v>20000</v>
      </c>
      <c r="H27" s="3">
        <v>0</v>
      </c>
      <c r="I27" s="3">
        <v>0</v>
      </c>
      <c r="J27" s="3">
        <v>0</v>
      </c>
      <c r="K27" s="3">
        <v>0</v>
      </c>
      <c r="L27" s="3">
        <f t="shared" si="0"/>
        <v>20000</v>
      </c>
    </row>
    <row r="28" spans="1:12" x14ac:dyDescent="0.3">
      <c r="A28" s="1">
        <v>11</v>
      </c>
      <c r="B28" s="1" t="s">
        <v>41</v>
      </c>
      <c r="C28" s="5" t="s">
        <v>15</v>
      </c>
      <c r="D28" s="1" t="s">
        <v>5</v>
      </c>
      <c r="E28" s="1" t="s">
        <v>8</v>
      </c>
      <c r="F28" s="2" t="s">
        <v>14</v>
      </c>
      <c r="G28" s="3">
        <v>20000</v>
      </c>
      <c r="H28" s="3">
        <v>0</v>
      </c>
      <c r="I28" s="3">
        <v>0</v>
      </c>
      <c r="J28" s="3">
        <v>0</v>
      </c>
      <c r="K28" s="3">
        <v>0</v>
      </c>
      <c r="L28" s="3">
        <f t="shared" si="0"/>
        <v>20000</v>
      </c>
    </row>
    <row r="29" spans="1:12" x14ac:dyDescent="0.3">
      <c r="A29" s="1">
        <v>12</v>
      </c>
      <c r="B29" s="1" t="s">
        <v>42</v>
      </c>
      <c r="C29" s="5" t="s">
        <v>15</v>
      </c>
      <c r="D29" s="1" t="s">
        <v>56</v>
      </c>
      <c r="E29" s="1" t="s">
        <v>8</v>
      </c>
      <c r="F29" s="2" t="s">
        <v>14</v>
      </c>
      <c r="G29" s="3">
        <v>20000</v>
      </c>
      <c r="H29" s="3">
        <v>0</v>
      </c>
      <c r="I29" s="3">
        <v>0</v>
      </c>
      <c r="J29" s="3">
        <v>0</v>
      </c>
      <c r="K29" s="3">
        <v>0</v>
      </c>
      <c r="L29" s="3">
        <f t="shared" si="0"/>
        <v>20000</v>
      </c>
    </row>
    <row r="30" spans="1:12" x14ac:dyDescent="0.3">
      <c r="A30" s="1">
        <v>13</v>
      </c>
      <c r="B30" s="1" t="s">
        <v>47</v>
      </c>
      <c r="C30" s="5" t="s">
        <v>15</v>
      </c>
      <c r="D30" s="1" t="s">
        <v>5</v>
      </c>
      <c r="E30" s="1" t="s">
        <v>8</v>
      </c>
      <c r="F30" s="2" t="s">
        <v>14</v>
      </c>
      <c r="G30" s="3">
        <v>20000</v>
      </c>
      <c r="H30" s="3">
        <v>0</v>
      </c>
      <c r="I30" s="3">
        <v>0</v>
      </c>
      <c r="J30" s="3">
        <v>0</v>
      </c>
      <c r="K30" s="3">
        <v>0</v>
      </c>
      <c r="L30" s="3">
        <f t="shared" si="0"/>
        <v>20000</v>
      </c>
    </row>
    <row r="31" spans="1:12" x14ac:dyDescent="0.3">
      <c r="A31" s="1">
        <v>14</v>
      </c>
      <c r="B31" s="1" t="s">
        <v>48</v>
      </c>
      <c r="C31" s="5" t="s">
        <v>15</v>
      </c>
      <c r="D31" s="1" t="s">
        <v>57</v>
      </c>
      <c r="E31" s="1" t="s">
        <v>8</v>
      </c>
      <c r="F31" s="2" t="s">
        <v>14</v>
      </c>
      <c r="G31" s="3">
        <v>16500</v>
      </c>
      <c r="H31" s="3">
        <v>0</v>
      </c>
      <c r="I31" s="3">
        <v>0</v>
      </c>
      <c r="J31" s="3">
        <v>0</v>
      </c>
      <c r="K31" s="3">
        <v>0</v>
      </c>
      <c r="L31" s="3">
        <f t="shared" si="0"/>
        <v>16500</v>
      </c>
    </row>
    <row r="32" spans="1:12" x14ac:dyDescent="0.3">
      <c r="A32" s="18"/>
      <c r="B32" s="13" t="s">
        <v>26</v>
      </c>
      <c r="C32" s="17"/>
      <c r="D32" s="9"/>
      <c r="E32" s="9" t="s">
        <v>58</v>
      </c>
      <c r="F32" s="16"/>
      <c r="G32" s="11">
        <f>SUM(G18:G31)</f>
        <v>546500</v>
      </c>
      <c r="H32" s="11">
        <f t="shared" ref="H32:L32" si="1">SUM(H18:H31)</f>
        <v>0</v>
      </c>
      <c r="I32" s="11">
        <f t="shared" si="1"/>
        <v>0</v>
      </c>
      <c r="J32" s="11">
        <f>SUM(J18:J31)</f>
        <v>36771.94</v>
      </c>
      <c r="K32" s="11">
        <f t="shared" si="1"/>
        <v>0</v>
      </c>
      <c r="L32" s="11">
        <f t="shared" si="1"/>
        <v>509728.06</v>
      </c>
    </row>
    <row r="33" spans="1:12" x14ac:dyDescent="0.3">
      <c r="A33" s="1">
        <v>15</v>
      </c>
      <c r="B33" s="1" t="s">
        <v>59</v>
      </c>
      <c r="C33" s="14" t="s">
        <v>15</v>
      </c>
      <c r="D33" s="1" t="s">
        <v>60</v>
      </c>
      <c r="E33" s="1" t="s">
        <v>61</v>
      </c>
      <c r="F33" s="2" t="s">
        <v>14</v>
      </c>
      <c r="G33" s="3">
        <v>100000</v>
      </c>
      <c r="H33" s="1">
        <v>0</v>
      </c>
      <c r="I33" s="1">
        <v>0</v>
      </c>
      <c r="J33" s="3">
        <v>13582.94</v>
      </c>
      <c r="K33" s="1">
        <v>0</v>
      </c>
      <c r="L33" s="3">
        <f t="shared" si="0"/>
        <v>86417.06</v>
      </c>
    </row>
    <row r="34" spans="1:12" s="12" customFormat="1" x14ac:dyDescent="0.3">
      <c r="A34" s="16"/>
      <c r="B34" s="23" t="s">
        <v>62</v>
      </c>
      <c r="C34" s="17"/>
      <c r="D34" s="10"/>
      <c r="E34" s="10" t="s">
        <v>24</v>
      </c>
      <c r="F34" s="17"/>
      <c r="G34" s="15">
        <f>SUM(G33)</f>
        <v>100000</v>
      </c>
      <c r="H34" s="15">
        <f t="shared" ref="H34:L34" si="2">SUM(H33)</f>
        <v>0</v>
      </c>
      <c r="I34" s="15">
        <f t="shared" si="2"/>
        <v>0</v>
      </c>
      <c r="J34" s="15">
        <f t="shared" si="2"/>
        <v>13582.94</v>
      </c>
      <c r="K34" s="15">
        <f t="shared" si="2"/>
        <v>0</v>
      </c>
      <c r="L34" s="15">
        <f t="shared" si="2"/>
        <v>86417.06</v>
      </c>
    </row>
    <row r="35" spans="1:12" x14ac:dyDescent="0.3">
      <c r="A35" s="1">
        <v>16</v>
      </c>
      <c r="B35" s="1" t="s">
        <v>49</v>
      </c>
      <c r="C35" s="5" t="s">
        <v>15</v>
      </c>
      <c r="D35" s="1" t="s">
        <v>1</v>
      </c>
      <c r="E35" s="1" t="s">
        <v>50</v>
      </c>
      <c r="F35" s="2" t="s">
        <v>14</v>
      </c>
      <c r="G35" s="3">
        <v>25000</v>
      </c>
      <c r="H35" s="3">
        <v>0</v>
      </c>
      <c r="I35" s="3">
        <v>0</v>
      </c>
      <c r="J35" s="3">
        <v>0</v>
      </c>
      <c r="K35" s="3">
        <v>0</v>
      </c>
      <c r="L35" s="3">
        <f t="shared" si="0"/>
        <v>25000</v>
      </c>
    </row>
    <row r="36" spans="1:12" x14ac:dyDescent="0.3">
      <c r="A36" s="19"/>
      <c r="B36" s="10" t="s">
        <v>51</v>
      </c>
      <c r="C36" s="17"/>
      <c r="D36" s="9"/>
      <c r="E36" s="9" t="s">
        <v>24</v>
      </c>
      <c r="F36" s="16"/>
      <c r="G36" s="15">
        <f t="shared" ref="G36:K36" si="3">SUM(G35:G35)</f>
        <v>25000</v>
      </c>
      <c r="H36" s="15">
        <f t="shared" si="3"/>
        <v>0</v>
      </c>
      <c r="I36" s="15">
        <f t="shared" si="3"/>
        <v>0</v>
      </c>
      <c r="J36" s="15">
        <f t="shared" si="3"/>
        <v>0</v>
      </c>
      <c r="K36" s="15">
        <f t="shared" si="3"/>
        <v>0</v>
      </c>
      <c r="L36" s="15">
        <f>SUM(L35:L35)</f>
        <v>25000</v>
      </c>
    </row>
    <row r="37" spans="1:12" x14ac:dyDescent="0.3">
      <c r="A37" s="1">
        <v>17</v>
      </c>
      <c r="B37" s="1" t="s">
        <v>43</v>
      </c>
      <c r="C37" s="5" t="s">
        <v>15</v>
      </c>
      <c r="D37" s="1" t="s">
        <v>6</v>
      </c>
      <c r="E37" s="1" t="s">
        <v>9</v>
      </c>
      <c r="F37" s="6" t="s">
        <v>14</v>
      </c>
      <c r="G37" s="3">
        <v>60000</v>
      </c>
      <c r="H37" s="3">
        <v>0</v>
      </c>
      <c r="I37" s="3">
        <v>0</v>
      </c>
      <c r="J37" s="3">
        <v>4195.8500000000004</v>
      </c>
      <c r="K37" s="3">
        <v>0</v>
      </c>
      <c r="L37" s="3">
        <f t="shared" si="0"/>
        <v>55804.15</v>
      </c>
    </row>
    <row r="38" spans="1:12" x14ac:dyDescent="0.3">
      <c r="A38" s="1">
        <v>18</v>
      </c>
      <c r="B38" s="1" t="s">
        <v>44</v>
      </c>
      <c r="C38" s="5" t="s">
        <v>15</v>
      </c>
      <c r="D38" s="1" t="s">
        <v>4</v>
      </c>
      <c r="E38" s="1" t="s">
        <v>9</v>
      </c>
      <c r="F38" s="6" t="s">
        <v>14</v>
      </c>
      <c r="G38" s="3">
        <v>25000</v>
      </c>
      <c r="H38" s="3">
        <v>0</v>
      </c>
      <c r="I38" s="3">
        <v>0</v>
      </c>
      <c r="J38" s="3">
        <v>0</v>
      </c>
      <c r="K38" s="3">
        <v>0</v>
      </c>
      <c r="L38" s="3">
        <f t="shared" si="0"/>
        <v>25000</v>
      </c>
    </row>
    <row r="39" spans="1:12" x14ac:dyDescent="0.3">
      <c r="A39" s="18"/>
      <c r="B39" s="21" t="s">
        <v>27</v>
      </c>
      <c r="C39" s="17"/>
      <c r="D39" s="9"/>
      <c r="E39" s="9" t="s">
        <v>25</v>
      </c>
      <c r="F39" s="16"/>
      <c r="G39" s="15">
        <f t="shared" ref="G39:L39" si="4">SUM(G37:G38)</f>
        <v>85000</v>
      </c>
      <c r="H39" s="15">
        <f t="shared" si="4"/>
        <v>0</v>
      </c>
      <c r="I39" s="15">
        <f t="shared" si="4"/>
        <v>0</v>
      </c>
      <c r="J39" s="15">
        <f t="shared" si="4"/>
        <v>4195.8500000000004</v>
      </c>
      <c r="K39" s="15">
        <f t="shared" si="4"/>
        <v>0</v>
      </c>
      <c r="L39" s="15">
        <f t="shared" si="4"/>
        <v>80804.149999999994</v>
      </c>
    </row>
    <row r="40" spans="1:12" x14ac:dyDescent="0.3">
      <c r="A40" s="1">
        <v>19</v>
      </c>
      <c r="B40" s="1" t="s">
        <v>45</v>
      </c>
      <c r="C40" s="5" t="s">
        <v>15</v>
      </c>
      <c r="D40" s="1" t="s">
        <v>6</v>
      </c>
      <c r="E40" s="1" t="s">
        <v>10</v>
      </c>
      <c r="F40" s="6" t="s">
        <v>14</v>
      </c>
      <c r="G40" s="3">
        <v>75000</v>
      </c>
      <c r="H40" s="3">
        <v>0</v>
      </c>
      <c r="I40" s="3">
        <v>0</v>
      </c>
      <c r="J40" s="3">
        <v>7332.94</v>
      </c>
      <c r="K40" s="3">
        <v>0</v>
      </c>
      <c r="L40" s="3">
        <v>67667.06</v>
      </c>
    </row>
    <row r="41" spans="1:12" s="12" customFormat="1" x14ac:dyDescent="0.3">
      <c r="A41" s="18"/>
      <c r="B41" s="22" t="s">
        <v>28</v>
      </c>
      <c r="C41" s="17"/>
      <c r="D41" s="9"/>
      <c r="E41" s="9" t="s">
        <v>25</v>
      </c>
      <c r="F41" s="16"/>
      <c r="G41" s="15">
        <f t="shared" ref="G41:L41" si="5">SUM(G40:G40)</f>
        <v>75000</v>
      </c>
      <c r="H41" s="15">
        <f t="shared" si="5"/>
        <v>0</v>
      </c>
      <c r="I41" s="15">
        <f t="shared" si="5"/>
        <v>0</v>
      </c>
      <c r="J41" s="15">
        <f t="shared" si="5"/>
        <v>7332.94</v>
      </c>
      <c r="K41" s="15">
        <f t="shared" si="5"/>
        <v>0</v>
      </c>
      <c r="L41" s="15">
        <f t="shared" si="5"/>
        <v>67667.06</v>
      </c>
    </row>
    <row r="42" spans="1:12" x14ac:dyDescent="0.3">
      <c r="A42" s="1">
        <v>20</v>
      </c>
      <c r="B42" s="1" t="s">
        <v>46</v>
      </c>
      <c r="C42" s="5" t="s">
        <v>15</v>
      </c>
      <c r="D42" s="1" t="s">
        <v>6</v>
      </c>
      <c r="E42" s="1" t="s">
        <v>11</v>
      </c>
      <c r="F42" s="2" t="s">
        <v>14</v>
      </c>
      <c r="G42" s="3">
        <v>75000</v>
      </c>
      <c r="H42" s="3">
        <v>0</v>
      </c>
      <c r="I42" s="3">
        <v>0</v>
      </c>
      <c r="J42" s="3">
        <v>7332.94</v>
      </c>
      <c r="K42" s="3">
        <v>0</v>
      </c>
      <c r="L42" s="3">
        <v>67667.06</v>
      </c>
    </row>
    <row r="43" spans="1:12" s="12" customFormat="1" x14ac:dyDescent="0.3">
      <c r="A43" s="18"/>
      <c r="B43" s="21" t="s">
        <v>29</v>
      </c>
      <c r="C43" s="17"/>
      <c r="D43" s="9"/>
      <c r="E43" s="9" t="s">
        <v>24</v>
      </c>
      <c r="F43" s="16"/>
      <c r="G43" s="20">
        <f t="shared" ref="G43:L43" si="6">SUM(G42:G42)</f>
        <v>75000</v>
      </c>
      <c r="H43" s="20">
        <f t="shared" si="6"/>
        <v>0</v>
      </c>
      <c r="I43" s="20">
        <f t="shared" si="6"/>
        <v>0</v>
      </c>
      <c r="J43" s="20">
        <f t="shared" si="6"/>
        <v>7332.94</v>
      </c>
      <c r="K43" s="20">
        <f t="shared" si="6"/>
        <v>0</v>
      </c>
      <c r="L43" s="20">
        <f t="shared" si="6"/>
        <v>67667.06</v>
      </c>
    </row>
    <row r="44" spans="1:12" s="12" customFormat="1" x14ac:dyDescent="0.3">
      <c r="A44" s="16"/>
      <c r="B44" s="9" t="s">
        <v>30</v>
      </c>
      <c r="C44" s="16"/>
      <c r="D44" s="16"/>
      <c r="E44" s="16"/>
      <c r="F44" s="16"/>
      <c r="G44" s="24">
        <f>SUM(G32+G34+G36+G39,G41,G43)</f>
        <v>906500</v>
      </c>
      <c r="H44" s="24">
        <f t="shared" ref="H44:L44" si="7">SUM(H32+H34+H36+H39,H41,H43)</f>
        <v>0</v>
      </c>
      <c r="I44" s="24">
        <f t="shared" si="7"/>
        <v>0</v>
      </c>
      <c r="J44" s="24">
        <f t="shared" si="7"/>
        <v>69216.61</v>
      </c>
      <c r="K44" s="24">
        <f t="shared" si="7"/>
        <v>0</v>
      </c>
      <c r="L44" s="24">
        <f t="shared" si="7"/>
        <v>837283.39000000013</v>
      </c>
    </row>
    <row r="50" spans="5:5" ht="18" x14ac:dyDescent="0.3">
      <c r="E50" s="35" t="s">
        <v>66</v>
      </c>
    </row>
    <row r="51" spans="5:5" x14ac:dyDescent="0.3">
      <c r="E51" s="34" t="s">
        <v>67</v>
      </c>
    </row>
  </sheetData>
  <mergeCells count="11">
    <mergeCell ref="A14:L14"/>
    <mergeCell ref="A15:L15"/>
    <mergeCell ref="A16:A17"/>
    <mergeCell ref="B16:B17"/>
    <mergeCell ref="C16:C17"/>
    <mergeCell ref="D16:D17"/>
    <mergeCell ref="E16:E17"/>
    <mergeCell ref="F16:F17"/>
    <mergeCell ref="G16:G17"/>
    <mergeCell ref="H16:K16"/>
    <mergeCell ref="L16:L17"/>
  </mergeCells>
  <printOptions horizontalCentered="1"/>
  <pageMargins left="0.7" right="0.7" top="0.75" bottom="0.75" header="0.3" footer="0.3"/>
  <pageSetup scale="59" fitToHeight="0" orientation="landscape" r:id="rId1"/>
  <headerFooter>
    <oddFooter>&amp;CPagina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gjimenez</dc:creator>
  <cp:lastModifiedBy>Elvidami</cp:lastModifiedBy>
  <cp:lastPrinted>2024-01-10T11:36:35Z</cp:lastPrinted>
  <dcterms:created xsi:type="dcterms:W3CDTF">2022-12-28T15:34:11Z</dcterms:created>
  <dcterms:modified xsi:type="dcterms:W3CDTF">2024-01-10T11:37:28Z</dcterms:modified>
</cp:coreProperties>
</file>